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8_{EAF9EB06-BFD2-4A24-9EAA-7AAD8ED40DAB}" xr6:coauthVersionLast="47" xr6:coauthVersionMax="47" xr10:uidLastSave="{00000000-0000-0000-0000-000000000000}"/>
  <workbookProtection workbookAlgorithmName="SHA-512" workbookHashValue="6tFq5UJayh+3v47rluok84qgTyvwZS9qEyRDu2+/3p9uK/ehqJ865SpS4inj0COjnxrfkj9q93G9VV7hJgcNAA==" workbookSaltValue="QcIeG6Tmw5U4Jb99v06Wqg==" workbookSpinCount="100000" lockStructure="1"/>
  <bookViews>
    <workbookView xWindow="-120" yWindow="-16320" windowWidth="29040" windowHeight="15720" tabRatio="735" xr2:uid="{A11A6737-7705-40D7-800D-37439176E835}"/>
  </bookViews>
  <sheets>
    <sheet name="【法人】1回目＞計算用シート" sheetId="10" r:id="rId1"/>
    <sheet name="【法人】2回目＞計算用シート " sheetId="11" r:id="rId2"/>
    <sheet name="【法人】3回目＞計算用シート" sheetId="12" r:id="rId3"/>
    <sheet name="【法人】4回目＞計算用シート" sheetId="13" r:id="rId4"/>
    <sheet name="【法人】5回目＞計算用シート" sheetId="14" r:id="rId5"/>
    <sheet name="【入力不要】生産性向上に関する年度推移" sheetId="3" r:id="rId6"/>
    <sheet name="データ用" sheetId="5" state="hidden" r:id="rId7"/>
  </sheets>
  <definedNames>
    <definedName name="_xlnm._FilterDatabase" localSheetId="0" hidden="1">'【法人】1回目＞計算用シート'!$B$6:$B$173</definedName>
    <definedName name="_xlnm._FilterDatabase" localSheetId="1" hidden="1">'【法人】2回目＞計算用シート '!$B$6:$B$173</definedName>
    <definedName name="_xlnm._FilterDatabase" localSheetId="2" hidden="1">'【法人】3回目＞計算用シート'!$B$6:$B$173</definedName>
    <definedName name="_xlnm._FilterDatabase" localSheetId="3" hidden="1">'【法人】4回目＞計算用シート'!$B$6:$B$173</definedName>
    <definedName name="_xlnm._FilterDatabase" localSheetId="4" hidden="1">'【法人】5回目＞計算用シート'!$B$6:$B$173</definedName>
    <definedName name="_xlnm.Print_Area" localSheetId="0">'【法人】1回目＞計算用シート'!$A$1:$K$173</definedName>
    <definedName name="_xlnm.Print_Area" localSheetId="1">'【法人】2回目＞計算用シート '!$A$1:$K$173</definedName>
    <definedName name="_xlnm.Print_Area" localSheetId="2">'【法人】3回目＞計算用シート'!$A$1:$K$173</definedName>
    <definedName name="_xlnm.Print_Area" localSheetId="3">'【法人】4回目＞計算用シート'!$A$1:$K$173</definedName>
    <definedName name="_xlnm.Print_Area" localSheetId="4">'【法人】5回目＞計算用シート'!$A$1:$K$173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2" i="13" l="1"/>
  <c r="F112" i="13"/>
  <c r="E116" i="13"/>
  <c r="F116" i="13"/>
  <c r="E118" i="13"/>
  <c r="F118" i="13"/>
  <c r="E72" i="14" l="1"/>
  <c r="E71" i="14"/>
  <c r="E72" i="13"/>
  <c r="E71" i="13"/>
  <c r="E72" i="12"/>
  <c r="E71" i="12"/>
  <c r="E72" i="11"/>
  <c r="E71" i="11"/>
  <c r="E16" i="14"/>
  <c r="E16" i="13"/>
  <c r="E16" i="12"/>
  <c r="E16" i="11"/>
  <c r="E19" i="14"/>
  <c r="E18" i="14"/>
  <c r="E19" i="13"/>
  <c r="E18" i="13"/>
  <c r="E19" i="12"/>
  <c r="E18" i="12"/>
  <c r="E18" i="11"/>
  <c r="A1" i="14" l="1"/>
  <c r="A1" i="13"/>
  <c r="A1" i="12"/>
  <c r="A1" i="11"/>
  <c r="E149" i="14"/>
  <c r="E143" i="14"/>
  <c r="E144" i="14"/>
  <c r="E149" i="13"/>
  <c r="E143" i="13"/>
  <c r="E144" i="13"/>
  <c r="E149" i="12"/>
  <c r="E136" i="12"/>
  <c r="E141" i="12"/>
  <c r="E143" i="12"/>
  <c r="E144" i="12"/>
  <c r="E149" i="11"/>
  <c r="E143" i="11"/>
  <c r="E144" i="11"/>
  <c r="I172" i="14"/>
  <c r="F171" i="14"/>
  <c r="E171" i="14"/>
  <c r="F170" i="14"/>
  <c r="E170" i="14"/>
  <c r="F169" i="14"/>
  <c r="E169" i="14"/>
  <c r="F168" i="14"/>
  <c r="E168" i="14"/>
  <c r="F171" i="13"/>
  <c r="E171" i="13"/>
  <c r="F170" i="13"/>
  <c r="E170" i="13"/>
  <c r="F169" i="13"/>
  <c r="E169" i="13"/>
  <c r="F168" i="13"/>
  <c r="E168" i="13"/>
  <c r="I172" i="12"/>
  <c r="F171" i="12"/>
  <c r="E171" i="12"/>
  <c r="F170" i="12"/>
  <c r="E170" i="12"/>
  <c r="F169" i="12"/>
  <c r="E169" i="12"/>
  <c r="F168" i="12"/>
  <c r="E168" i="12"/>
  <c r="F168" i="11"/>
  <c r="E168" i="11"/>
  <c r="F171" i="11"/>
  <c r="E171" i="11"/>
  <c r="E169" i="11"/>
  <c r="F170" i="11"/>
  <c r="E170" i="11"/>
  <c r="H17" i="3"/>
  <c r="G17" i="3"/>
  <c r="F17" i="3"/>
  <c r="E17" i="3"/>
  <c r="D17" i="3"/>
  <c r="C17" i="3"/>
  <c r="C15" i="3"/>
  <c r="C14" i="3"/>
  <c r="C13" i="3"/>
  <c r="H12" i="3"/>
  <c r="G12" i="3"/>
  <c r="F12" i="3"/>
  <c r="E12" i="3"/>
  <c r="D12" i="3"/>
  <c r="C12" i="3"/>
  <c r="H11" i="3"/>
  <c r="G11" i="3"/>
  <c r="F11" i="3"/>
  <c r="E11" i="3"/>
  <c r="D11" i="3"/>
  <c r="C11" i="3"/>
  <c r="C10" i="3"/>
  <c r="F9" i="3"/>
  <c r="C9" i="3"/>
  <c r="C8" i="3"/>
  <c r="C6" i="3"/>
  <c r="C4" i="3"/>
  <c r="E3" i="3"/>
  <c r="C3" i="3"/>
  <c r="F147" i="14"/>
  <c r="H14" i="3" s="1"/>
  <c r="F146" i="14"/>
  <c r="H13" i="3" s="1"/>
  <c r="F141" i="14"/>
  <c r="H9" i="3" s="1"/>
  <c r="F138" i="14"/>
  <c r="H6" i="3" s="1"/>
  <c r="F136" i="14"/>
  <c r="H4" i="3" s="1"/>
  <c r="F135" i="14"/>
  <c r="H3" i="3" s="1"/>
  <c r="E130" i="14"/>
  <c r="F128" i="14"/>
  <c r="F130" i="14" s="1"/>
  <c r="F145" i="14" s="1"/>
  <c r="H15" i="3" s="1"/>
  <c r="E128" i="14"/>
  <c r="F118" i="14"/>
  <c r="E118" i="14"/>
  <c r="F116" i="14"/>
  <c r="E116" i="14"/>
  <c r="F112" i="14"/>
  <c r="E112" i="14"/>
  <c r="F109" i="14"/>
  <c r="E109" i="14"/>
  <c r="F108" i="14"/>
  <c r="E108" i="14"/>
  <c r="F107" i="14"/>
  <c r="E107" i="14"/>
  <c r="F103" i="14"/>
  <c r="E103" i="14"/>
  <c r="E91" i="14"/>
  <c r="F82" i="14"/>
  <c r="E82" i="14"/>
  <c r="F79" i="14"/>
  <c r="E79" i="14"/>
  <c r="E88" i="14"/>
  <c r="E86" i="14"/>
  <c r="E68" i="14"/>
  <c r="E67" i="14"/>
  <c r="E66" i="14"/>
  <c r="E65" i="14"/>
  <c r="E64" i="14"/>
  <c r="E63" i="14"/>
  <c r="E62" i="14"/>
  <c r="G57" i="14"/>
  <c r="I46" i="14"/>
  <c r="I48" i="14" s="1"/>
  <c r="I51" i="14" s="1"/>
  <c r="I54" i="14" s="1"/>
  <c r="G46" i="14"/>
  <c r="G48" i="14" s="1"/>
  <c r="G51" i="14" s="1"/>
  <c r="G54" i="14" s="1"/>
  <c r="F46" i="14"/>
  <c r="F140" i="14" s="1"/>
  <c r="H8" i="3" s="1"/>
  <c r="E46" i="14"/>
  <c r="E80" i="14" s="1"/>
  <c r="E13" i="14"/>
  <c r="E12" i="14"/>
  <c r="E11" i="14"/>
  <c r="E10" i="14"/>
  <c r="I172" i="13"/>
  <c r="F147" i="13"/>
  <c r="E147" i="14" s="1"/>
  <c r="F138" i="13"/>
  <c r="G6" i="3" s="1"/>
  <c r="F136" i="13"/>
  <c r="E136" i="14" s="1"/>
  <c r="F135" i="13"/>
  <c r="E135" i="14" s="1"/>
  <c r="E130" i="13"/>
  <c r="F128" i="13"/>
  <c r="F146" i="13" s="1"/>
  <c r="E146" i="14" s="1"/>
  <c r="E128" i="13"/>
  <c r="F109" i="13"/>
  <c r="E109" i="13"/>
  <c r="F108" i="13"/>
  <c r="E108" i="13"/>
  <c r="F107" i="13"/>
  <c r="E107" i="13"/>
  <c r="F103" i="13"/>
  <c r="F141" i="13" s="1"/>
  <c r="E103" i="13"/>
  <c r="E91" i="13"/>
  <c r="F82" i="13"/>
  <c r="E82" i="13"/>
  <c r="F79" i="13"/>
  <c r="E79" i="13"/>
  <c r="E88" i="13"/>
  <c r="E86" i="13"/>
  <c r="E68" i="13"/>
  <c r="E67" i="13"/>
  <c r="E66" i="13"/>
  <c r="E65" i="13"/>
  <c r="E64" i="13"/>
  <c r="E63" i="13"/>
  <c r="E62" i="13"/>
  <c r="G57" i="13"/>
  <c r="I46" i="13"/>
  <c r="I48" i="13" s="1"/>
  <c r="I51" i="13" s="1"/>
  <c r="I54" i="13" s="1"/>
  <c r="G46" i="13"/>
  <c r="G48" i="13" s="1"/>
  <c r="G51" i="13" s="1"/>
  <c r="G54" i="13" s="1"/>
  <c r="F46" i="13"/>
  <c r="F140" i="13" s="1"/>
  <c r="E140" i="14" s="1"/>
  <c r="E46" i="13"/>
  <c r="E80" i="13" s="1"/>
  <c r="E13" i="13"/>
  <c r="E12" i="13"/>
  <c r="E11" i="13"/>
  <c r="E10" i="13"/>
  <c r="F147" i="12"/>
  <c r="E147" i="13" s="1"/>
  <c r="F138" i="12"/>
  <c r="E138" i="13" s="1"/>
  <c r="F136" i="12"/>
  <c r="F4" i="3" s="1"/>
  <c r="F135" i="12"/>
  <c r="E135" i="13" s="1"/>
  <c r="F130" i="12"/>
  <c r="F145" i="12" s="1"/>
  <c r="E130" i="12"/>
  <c r="F128" i="12"/>
  <c r="F146" i="12" s="1"/>
  <c r="F13" i="3" s="1"/>
  <c r="E128" i="12"/>
  <c r="F118" i="12"/>
  <c r="E118" i="12"/>
  <c r="F116" i="12"/>
  <c r="E116" i="12"/>
  <c r="F112" i="12"/>
  <c r="E112" i="12"/>
  <c r="F109" i="12"/>
  <c r="E109" i="12"/>
  <c r="F108" i="12"/>
  <c r="E108" i="12"/>
  <c r="F107" i="12"/>
  <c r="E107" i="12"/>
  <c r="F103" i="12"/>
  <c r="F141" i="12" s="1"/>
  <c r="E141" i="13" s="1"/>
  <c r="E103" i="12"/>
  <c r="E91" i="12"/>
  <c r="F82" i="12"/>
  <c r="E82" i="12"/>
  <c r="F79" i="12"/>
  <c r="E79" i="12"/>
  <c r="E88" i="12"/>
  <c r="E86" i="12"/>
  <c r="E68" i="12"/>
  <c r="E67" i="12"/>
  <c r="E66" i="12"/>
  <c r="E65" i="12"/>
  <c r="E64" i="12"/>
  <c r="E63" i="12"/>
  <c r="E62" i="12"/>
  <c r="G57" i="12"/>
  <c r="I48" i="12"/>
  <c r="I51" i="12" s="1"/>
  <c r="I54" i="12" s="1"/>
  <c r="G48" i="12"/>
  <c r="G51" i="12" s="1"/>
  <c r="G54" i="12" s="1"/>
  <c r="F48" i="12"/>
  <c r="F51" i="12" s="1"/>
  <c r="F54" i="12" s="1"/>
  <c r="I46" i="12"/>
  <c r="G46" i="12"/>
  <c r="F46" i="12"/>
  <c r="F140" i="12" s="1"/>
  <c r="F8" i="3" s="1"/>
  <c r="E46" i="12"/>
  <c r="E80" i="12" s="1"/>
  <c r="E13" i="12"/>
  <c r="E12" i="12"/>
  <c r="E11" i="12"/>
  <c r="E10" i="12"/>
  <c r="E88" i="11"/>
  <c r="E86" i="11"/>
  <c r="E19" i="11"/>
  <c r="E13" i="11"/>
  <c r="E12" i="11"/>
  <c r="E11" i="11"/>
  <c r="E10" i="11"/>
  <c r="I172" i="11"/>
  <c r="F147" i="11"/>
  <c r="E147" i="12" s="1"/>
  <c r="F138" i="11"/>
  <c r="E6" i="3" s="1"/>
  <c r="F136" i="11"/>
  <c r="E4" i="3" s="1"/>
  <c r="F135" i="11"/>
  <c r="E135" i="12" s="1"/>
  <c r="E130" i="11"/>
  <c r="F128" i="11"/>
  <c r="F130" i="11" s="1"/>
  <c r="F145" i="11" s="1"/>
  <c r="E15" i="3" s="1"/>
  <c r="E128" i="11"/>
  <c r="F118" i="11"/>
  <c r="E118" i="11"/>
  <c r="F116" i="11"/>
  <c r="E116" i="11"/>
  <c r="F112" i="11"/>
  <c r="E112" i="11"/>
  <c r="F109" i="11"/>
  <c r="E109" i="11"/>
  <c r="F108" i="11"/>
  <c r="E108" i="11"/>
  <c r="F107" i="11"/>
  <c r="E107" i="11"/>
  <c r="F103" i="11"/>
  <c r="F141" i="11" s="1"/>
  <c r="E9" i="3" s="1"/>
  <c r="E103" i="11"/>
  <c r="E91" i="11"/>
  <c r="F82" i="11"/>
  <c r="E82" i="11"/>
  <c r="F79" i="11"/>
  <c r="E79" i="11"/>
  <c r="E68" i="11"/>
  <c r="E67" i="11"/>
  <c r="E66" i="11"/>
  <c r="E65" i="11"/>
  <c r="E64" i="11"/>
  <c r="E63" i="11"/>
  <c r="E62" i="11"/>
  <c r="G57" i="11"/>
  <c r="I46" i="11"/>
  <c r="I48" i="11" s="1"/>
  <c r="I51" i="11" s="1"/>
  <c r="I54" i="11" s="1"/>
  <c r="G46" i="11"/>
  <c r="G48" i="11" s="1"/>
  <c r="G51" i="11" s="1"/>
  <c r="G54" i="11" s="1"/>
  <c r="F46" i="11"/>
  <c r="F48" i="11" s="1"/>
  <c r="F51" i="11" s="1"/>
  <c r="F54" i="11" s="1"/>
  <c r="E46" i="11"/>
  <c r="E80" i="11" s="1"/>
  <c r="I172" i="10"/>
  <c r="F137" i="14" l="1"/>
  <c r="H5" i="3" s="1"/>
  <c r="F48" i="14"/>
  <c r="F51" i="14" s="1"/>
  <c r="F54" i="14" s="1"/>
  <c r="E87" i="14"/>
  <c r="E89" i="14"/>
  <c r="E120" i="14"/>
  <c r="F120" i="14"/>
  <c r="F142" i="14" s="1"/>
  <c r="H10" i="3" s="1"/>
  <c r="E48" i="14"/>
  <c r="E51" i="14" s="1"/>
  <c r="E81" i="14" s="1"/>
  <c r="F137" i="13"/>
  <c r="G5" i="3" s="1"/>
  <c r="G13" i="3"/>
  <c r="G14" i="3"/>
  <c r="F130" i="13"/>
  <c r="F145" i="13" s="1"/>
  <c r="G9" i="3"/>
  <c r="E141" i="14"/>
  <c r="F120" i="13"/>
  <c r="F142" i="13" s="1"/>
  <c r="E120" i="13"/>
  <c r="E137" i="14"/>
  <c r="G4" i="3"/>
  <c r="E87" i="13"/>
  <c r="G3" i="3"/>
  <c r="F48" i="13"/>
  <c r="F51" i="13" s="1"/>
  <c r="F54" i="13" s="1"/>
  <c r="E89" i="13"/>
  <c r="E90" i="13" s="1"/>
  <c r="E92" i="13" s="1"/>
  <c r="E48" i="13"/>
  <c r="E51" i="13" s="1"/>
  <c r="E54" i="13" s="1"/>
  <c r="E140" i="13"/>
  <c r="F139" i="12"/>
  <c r="E146" i="13"/>
  <c r="F15" i="3"/>
  <c r="E145" i="13"/>
  <c r="F14" i="3"/>
  <c r="F120" i="12"/>
  <c r="F142" i="12" s="1"/>
  <c r="E120" i="12"/>
  <c r="F6" i="3"/>
  <c r="E89" i="12"/>
  <c r="F3" i="3"/>
  <c r="E139" i="13"/>
  <c r="F7" i="3"/>
  <c r="E87" i="12"/>
  <c r="E90" i="12" s="1"/>
  <c r="E92" i="12" s="1"/>
  <c r="E136" i="13"/>
  <c r="F137" i="12"/>
  <c r="E48" i="12"/>
  <c r="E51" i="12" s="1"/>
  <c r="E81" i="12" s="1"/>
  <c r="F137" i="11"/>
  <c r="E137" i="12" s="1"/>
  <c r="E14" i="3"/>
  <c r="F146" i="11"/>
  <c r="E145" i="12"/>
  <c r="E138" i="12"/>
  <c r="E5" i="3"/>
  <c r="E138" i="14"/>
  <c r="G8" i="3"/>
  <c r="E90" i="14"/>
  <c r="E92" i="14" s="1"/>
  <c r="F139" i="14"/>
  <c r="F80" i="14"/>
  <c r="F139" i="13"/>
  <c r="F80" i="13"/>
  <c r="F80" i="12"/>
  <c r="F120" i="11"/>
  <c r="F142" i="11" s="1"/>
  <c r="E120" i="11"/>
  <c r="F139" i="11"/>
  <c r="E87" i="11"/>
  <c r="E89" i="11"/>
  <c r="F140" i="11"/>
  <c r="F80" i="11"/>
  <c r="E48" i="11"/>
  <c r="E51" i="11" s="1"/>
  <c r="F147" i="10"/>
  <c r="E147" i="11" s="1"/>
  <c r="E139" i="10"/>
  <c r="F138" i="10"/>
  <c r="E138" i="11" s="1"/>
  <c r="E137" i="10"/>
  <c r="C5" i="3" s="1"/>
  <c r="F136" i="10"/>
  <c r="F135" i="10"/>
  <c r="E130" i="10"/>
  <c r="F128" i="10"/>
  <c r="F130" i="10" s="1"/>
  <c r="F145" i="10" s="1"/>
  <c r="E145" i="11" s="1"/>
  <c r="E128" i="10"/>
  <c r="F118" i="10"/>
  <c r="E118" i="10"/>
  <c r="F116" i="10"/>
  <c r="E116" i="10"/>
  <c r="F112" i="10"/>
  <c r="E112" i="10"/>
  <c r="F109" i="10"/>
  <c r="E109" i="10"/>
  <c r="F108" i="10"/>
  <c r="E108" i="10"/>
  <c r="F107" i="10"/>
  <c r="E107" i="10"/>
  <c r="F103" i="10"/>
  <c r="F141" i="10" s="1"/>
  <c r="E141" i="11" s="1"/>
  <c r="E103" i="10"/>
  <c r="E91" i="10"/>
  <c r="E88" i="10"/>
  <c r="E86" i="10"/>
  <c r="F82" i="10"/>
  <c r="E82" i="10"/>
  <c r="F79" i="10"/>
  <c r="E79" i="10"/>
  <c r="E68" i="10"/>
  <c r="E67" i="10"/>
  <c r="E66" i="10"/>
  <c r="E65" i="10"/>
  <c r="E64" i="10"/>
  <c r="E63" i="10"/>
  <c r="E62" i="10"/>
  <c r="G57" i="10"/>
  <c r="I46" i="10"/>
  <c r="I48" i="10" s="1"/>
  <c r="I51" i="10" s="1"/>
  <c r="I54" i="10" s="1"/>
  <c r="G46" i="10"/>
  <c r="G48" i="10" s="1"/>
  <c r="G51" i="10" s="1"/>
  <c r="G54" i="10" s="1"/>
  <c r="F46" i="10"/>
  <c r="F140" i="10" s="1"/>
  <c r="E140" i="11" s="1"/>
  <c r="E46" i="10"/>
  <c r="E48" i="10" s="1"/>
  <c r="E51" i="10" s="1"/>
  <c r="F13" i="10"/>
  <c r="F148" i="14" l="1"/>
  <c r="H16" i="3" s="1"/>
  <c r="H7" i="3"/>
  <c r="E54" i="14"/>
  <c r="E81" i="13"/>
  <c r="G15" i="3"/>
  <c r="E145" i="14"/>
  <c r="G10" i="3"/>
  <c r="E142" i="14"/>
  <c r="F10" i="3"/>
  <c r="E142" i="13"/>
  <c r="F148" i="12"/>
  <c r="E137" i="13"/>
  <c r="F5" i="3"/>
  <c r="E54" i="12"/>
  <c r="E13" i="3"/>
  <c r="E146" i="12"/>
  <c r="E10" i="3"/>
  <c r="E142" i="12"/>
  <c r="E140" i="12"/>
  <c r="E8" i="3"/>
  <c r="F148" i="11"/>
  <c r="E139" i="12"/>
  <c r="E7" i="3"/>
  <c r="D3" i="3"/>
  <c r="E135" i="11"/>
  <c r="D4" i="3"/>
  <c r="E136" i="11"/>
  <c r="F148" i="13"/>
  <c r="E139" i="14"/>
  <c r="G7" i="3"/>
  <c r="F13" i="13"/>
  <c r="F13" i="12"/>
  <c r="F13" i="14"/>
  <c r="F13" i="11"/>
  <c r="E87" i="10"/>
  <c r="E148" i="10"/>
  <c r="C16" i="3" s="1"/>
  <c r="C7" i="3"/>
  <c r="D15" i="3"/>
  <c r="D14" i="3"/>
  <c r="D9" i="3"/>
  <c r="E89" i="10"/>
  <c r="D6" i="3"/>
  <c r="D8" i="3"/>
  <c r="F150" i="14"/>
  <c r="H18" i="3" s="1"/>
  <c r="E90" i="11"/>
  <c r="E92" i="11" s="1"/>
  <c r="E54" i="11"/>
  <c r="E81" i="11"/>
  <c r="E120" i="10"/>
  <c r="F120" i="10"/>
  <c r="F142" i="10" s="1"/>
  <c r="E142" i="11" s="1"/>
  <c r="E80" i="10"/>
  <c r="F80" i="10"/>
  <c r="E81" i="10"/>
  <c r="E54" i="10"/>
  <c r="F48" i="10"/>
  <c r="F51" i="10" s="1"/>
  <c r="F54" i="10" s="1"/>
  <c r="F137" i="10"/>
  <c r="E137" i="11" s="1"/>
  <c r="F139" i="10"/>
  <c r="E139" i="11" s="1"/>
  <c r="F146" i="10"/>
  <c r="E146" i="11" s="1"/>
  <c r="E148" i="13" l="1"/>
  <c r="F150" i="12"/>
  <c r="F16" i="3"/>
  <c r="F150" i="11"/>
  <c r="E148" i="12"/>
  <c r="E16" i="3"/>
  <c r="E150" i="10"/>
  <c r="C18" i="3" s="1"/>
  <c r="E148" i="14"/>
  <c r="G16" i="3"/>
  <c r="F150" i="13"/>
  <c r="E90" i="10"/>
  <c r="E92" i="10" s="1"/>
  <c r="D13" i="3"/>
  <c r="D10" i="3"/>
  <c r="F148" i="10"/>
  <c r="D7" i="3"/>
  <c r="D5" i="3"/>
  <c r="F18" i="3" l="1"/>
  <c r="E150" i="13"/>
  <c r="E18" i="3"/>
  <c r="E150" i="12"/>
  <c r="F153" i="12" s="1"/>
  <c r="F21" i="3" s="1"/>
  <c r="F152" i="10"/>
  <c r="D20" i="3" s="1"/>
  <c r="E148" i="11"/>
  <c r="E150" i="14"/>
  <c r="F153" i="14" s="1"/>
  <c r="H21" i="3" s="1"/>
  <c r="G18" i="3"/>
  <c r="F153" i="13"/>
  <c r="G21" i="3" s="1"/>
  <c r="F150" i="10"/>
  <c r="E150" i="11" s="1"/>
  <c r="F153" i="11" s="1"/>
  <c r="E21" i="3" s="1"/>
  <c r="D16" i="3"/>
  <c r="D18" i="3" l="1"/>
  <c r="F152" i="13"/>
  <c r="G20" i="3" s="1"/>
  <c r="F152" i="11"/>
  <c r="E20" i="3" s="1"/>
  <c r="F152" i="14"/>
  <c r="H20" i="3" s="1"/>
  <c r="F152" i="12"/>
  <c r="F20" i="3" s="1"/>
  <c r="F153" i="10"/>
  <c r="D21" i="3" s="1"/>
  <c r="F169"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01" authorId="0" shapeId="0" xr:uid="{98A5488D-ADF9-4EE1-9675-440C1C5540B1}">
      <text>
        <r>
          <rPr>
            <sz val="9"/>
            <color indexed="81"/>
            <rFont val="MS P ゴシック"/>
            <family val="3"/>
            <charset val="128"/>
          </rPr>
          <t>売上原価に含まれる労務費のうち、法定福利費、厚生費、退職金等を除いたもの</t>
        </r>
      </text>
    </comment>
    <comment ref="D143" authorId="0" shapeId="0" xr:uid="{A4A7899F-24AE-4179-9B25-E2EEF1A32AB5}">
      <text>
        <r>
          <rPr>
            <sz val="10"/>
            <color indexed="81"/>
            <rFont val="Yu Gothic UI"/>
            <family val="3"/>
            <charset val="128"/>
          </rPr>
          <t>補助事業に関連する有形資産及び無形資産を入力してください。</t>
        </r>
      </text>
    </comment>
    <comment ref="D144" authorId="0" shapeId="0" xr:uid="{5C234E1A-2E48-4B06-9BEE-13BCB7499BD1}">
      <text>
        <r>
          <rPr>
            <sz val="10"/>
            <color indexed="81"/>
            <rFont val="Yu Gothic UI"/>
            <family val="3"/>
            <charset val="128"/>
          </rPr>
          <t>運転資金＝売上債権＋棚卸資産ー仕入債務
・売上債権（売掛金・受取手形）：商品を販売したが、まだ入金されていない金額
・棚卸資産（商品・原材料）：販売や生産のために保有している在庫金額
・仕入債務（買掛金・支払手形）：仕入れをしたが、まだ支払いをしていない金額</t>
        </r>
      </text>
    </comment>
    <comment ref="B148" authorId="0" shapeId="0" xr:uid="{A0383784-A926-4814-B28F-9986A5804520}">
      <text>
        <r>
          <rPr>
            <b/>
            <sz val="9"/>
            <color indexed="81"/>
            <rFont val="MS P ゴシック"/>
            <family val="3"/>
            <charset val="128"/>
          </rPr>
          <t>今回報告時</t>
        </r>
      </text>
    </comment>
    <comment ref="B150" authorId="0" shapeId="0" xr:uid="{41E4174E-180A-46BD-9AAC-FE7744FFB5A6}">
      <text>
        <r>
          <rPr>
            <b/>
            <sz val="9"/>
            <color indexed="81"/>
            <rFont val="MS P ゴシック"/>
            <family val="3"/>
            <charset val="128"/>
          </rPr>
          <t>今回報告時</t>
        </r>
      </text>
    </comment>
    <comment ref="E168" authorId="0" shapeId="0" xr:uid="{387E99BE-5082-4324-B9D8-0454179367B2}">
      <text>
        <r>
          <rPr>
            <b/>
            <sz val="9"/>
            <color indexed="81"/>
            <rFont val="MS P ゴシック"/>
            <family val="3"/>
            <charset val="128"/>
          </rPr>
          <t>日付を記入してください。</t>
        </r>
      </text>
    </comment>
    <comment ref="F168" authorId="0" shapeId="0" xr:uid="{C7090B75-7F82-432A-BF65-A69CC9039DAD}">
      <text>
        <r>
          <rPr>
            <b/>
            <sz val="9"/>
            <color indexed="81"/>
            <rFont val="MS P ゴシック"/>
            <family val="3"/>
            <charset val="128"/>
          </rPr>
          <t>日付を記入してください。</t>
        </r>
      </text>
    </comment>
    <comment ref="G168" authorId="0" shapeId="0" xr:uid="{6F85CA1C-ABD4-43D6-AAE7-4BF593C18F48}">
      <text>
        <r>
          <rPr>
            <b/>
            <sz val="9"/>
            <color indexed="81"/>
            <rFont val="MS P ゴシック"/>
            <family val="3"/>
            <charset val="128"/>
          </rPr>
          <t>日付を記入してください。</t>
        </r>
      </text>
    </comment>
    <comment ref="B169" authorId="0" shapeId="0" xr:uid="{1938F136-C67A-40E5-BE4B-C82ADE029523}">
      <text>
        <r>
          <rPr>
            <b/>
            <sz val="9"/>
            <color indexed="81"/>
            <rFont val="MS P ゴシック"/>
            <family val="3"/>
            <charset val="128"/>
          </rPr>
          <t>今回報告時</t>
        </r>
      </text>
    </comment>
    <comment ref="E170" authorId="0" shapeId="0" xr:uid="{42E61597-5DDD-4047-AC15-85735CF98D34}">
      <text>
        <r>
          <rPr>
            <b/>
            <sz val="9"/>
            <color indexed="81"/>
            <rFont val="MS P ゴシック"/>
            <family val="3"/>
            <charset val="128"/>
          </rPr>
          <t>日付を記入してください。</t>
        </r>
      </text>
    </comment>
    <comment ref="F170" authorId="0" shapeId="0" xr:uid="{8616037D-D576-48BA-A694-61A67745CAD9}">
      <text>
        <r>
          <rPr>
            <b/>
            <sz val="9"/>
            <color indexed="81"/>
            <rFont val="MS P ゴシック"/>
            <family val="3"/>
            <charset val="128"/>
          </rPr>
          <t>日付を記入してください。</t>
        </r>
      </text>
    </comment>
    <comment ref="G170" authorId="0" shapeId="0" xr:uid="{B88E7AEF-FA63-432C-B680-7E19DB21FD36}">
      <text>
        <r>
          <rPr>
            <b/>
            <sz val="9"/>
            <color indexed="81"/>
            <rFont val="MS P ゴシック"/>
            <family val="3"/>
            <charset val="128"/>
          </rPr>
          <t>日付を記入してください。</t>
        </r>
      </text>
    </comment>
    <comment ref="B171" authorId="0" shapeId="0" xr:uid="{F427AAC1-3327-4964-9846-0B4AA7DBD75A}">
      <text>
        <r>
          <rPr>
            <b/>
            <sz val="9"/>
            <color indexed="81"/>
            <rFont val="MS P ゴシック"/>
            <family val="3"/>
            <charset val="128"/>
          </rPr>
          <t>今回報告時</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01" authorId="0" shapeId="0" xr:uid="{7D784CA9-D780-4D76-B73C-239A3C5C0D42}">
      <text>
        <r>
          <rPr>
            <sz val="9"/>
            <color indexed="81"/>
            <rFont val="MS P ゴシック"/>
            <family val="3"/>
            <charset val="128"/>
          </rPr>
          <t>売上原価に含まれる労務費のうち、法定福利費、厚生費、退職金等を除いたもの</t>
        </r>
      </text>
    </comment>
    <comment ref="B148" authorId="0" shapeId="0" xr:uid="{04024CF0-9678-447F-9634-979CEDD01AC6}">
      <text>
        <r>
          <rPr>
            <b/>
            <sz val="9"/>
            <color indexed="81"/>
            <rFont val="MS P ゴシック"/>
            <family val="3"/>
            <charset val="128"/>
          </rPr>
          <t>今回報告時</t>
        </r>
      </text>
    </comment>
    <comment ref="B150" authorId="0" shapeId="0" xr:uid="{685CAE47-28C6-4016-A64F-E7CBB188BB6A}">
      <text>
        <r>
          <rPr>
            <b/>
            <sz val="9"/>
            <color indexed="81"/>
            <rFont val="MS P ゴシック"/>
            <family val="3"/>
            <charset val="128"/>
          </rPr>
          <t>今回報告時</t>
        </r>
      </text>
    </comment>
    <comment ref="G168" authorId="0" shapeId="0" xr:uid="{27F7140D-1F71-40DB-9919-17BECE4AFC9C}">
      <text>
        <r>
          <rPr>
            <b/>
            <sz val="9"/>
            <color indexed="81"/>
            <rFont val="MS P ゴシック"/>
            <family val="3"/>
            <charset val="128"/>
          </rPr>
          <t>日付を記入してください。</t>
        </r>
      </text>
    </comment>
    <comment ref="B169" authorId="0" shapeId="0" xr:uid="{AB53F3F1-C898-4A36-8D7D-4A72574C2988}">
      <text>
        <r>
          <rPr>
            <b/>
            <sz val="9"/>
            <color indexed="81"/>
            <rFont val="MS P ゴシック"/>
            <family val="3"/>
            <charset val="128"/>
          </rPr>
          <t>今回報告時</t>
        </r>
      </text>
    </comment>
    <comment ref="G170" authorId="0" shapeId="0" xr:uid="{97390D74-46D5-4F1C-8AEC-9A9DD2E52FC1}">
      <text>
        <r>
          <rPr>
            <b/>
            <sz val="9"/>
            <color indexed="81"/>
            <rFont val="MS P ゴシック"/>
            <family val="3"/>
            <charset val="128"/>
          </rPr>
          <t>日付を記入してください。</t>
        </r>
      </text>
    </comment>
    <comment ref="B171" authorId="0" shapeId="0" xr:uid="{85BBA304-ECF6-4921-AD7C-36529E26E64F}">
      <text>
        <r>
          <rPr>
            <b/>
            <sz val="9"/>
            <color indexed="81"/>
            <rFont val="MS P ゴシック"/>
            <family val="3"/>
            <charset val="128"/>
          </rPr>
          <t>今回報告時</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01" authorId="0" shapeId="0" xr:uid="{BF803F6B-EEDE-4F74-AE0A-9834E5528529}">
      <text>
        <r>
          <rPr>
            <sz val="9"/>
            <color indexed="81"/>
            <rFont val="MS P ゴシック"/>
            <family val="3"/>
            <charset val="128"/>
          </rPr>
          <t>売上原価に含まれる労務費のうち、法定福利費、厚生費、退職金等を除いたもの</t>
        </r>
      </text>
    </comment>
    <comment ref="B148" authorId="0" shapeId="0" xr:uid="{BF580A1F-90E6-4314-B3FB-E7A8C6C1A69E}">
      <text>
        <r>
          <rPr>
            <b/>
            <sz val="9"/>
            <color indexed="81"/>
            <rFont val="MS P ゴシック"/>
            <family val="3"/>
            <charset val="128"/>
          </rPr>
          <t>今回報告時</t>
        </r>
      </text>
    </comment>
    <comment ref="B150" authorId="0" shapeId="0" xr:uid="{4484D89C-114E-45EE-86B3-82E8C7DA467A}">
      <text>
        <r>
          <rPr>
            <b/>
            <sz val="9"/>
            <color indexed="81"/>
            <rFont val="MS P ゴシック"/>
            <family val="3"/>
            <charset val="128"/>
          </rPr>
          <t>今回報告時</t>
        </r>
      </text>
    </comment>
    <comment ref="G168" authorId="0" shapeId="0" xr:uid="{9F86CBDF-0C1B-4D76-87FD-6F3AEB1FF369}">
      <text>
        <r>
          <rPr>
            <b/>
            <sz val="9"/>
            <color indexed="81"/>
            <rFont val="MS P ゴシック"/>
            <family val="3"/>
            <charset val="128"/>
          </rPr>
          <t>日付を記入してください。</t>
        </r>
      </text>
    </comment>
    <comment ref="B169" authorId="0" shapeId="0" xr:uid="{AC2D384B-1D37-4569-9DBD-0E42AAB342F3}">
      <text>
        <r>
          <rPr>
            <b/>
            <sz val="9"/>
            <color indexed="81"/>
            <rFont val="MS P ゴシック"/>
            <family val="3"/>
            <charset val="128"/>
          </rPr>
          <t>今回報告時</t>
        </r>
      </text>
    </comment>
    <comment ref="G170" authorId="0" shapeId="0" xr:uid="{F8C1241D-3633-4FF5-B7D0-055D1A9DB4B5}">
      <text>
        <r>
          <rPr>
            <b/>
            <sz val="9"/>
            <color indexed="81"/>
            <rFont val="MS P ゴシック"/>
            <family val="3"/>
            <charset val="128"/>
          </rPr>
          <t>日付を記入してください。</t>
        </r>
      </text>
    </comment>
    <comment ref="B171" authorId="0" shapeId="0" xr:uid="{9252105E-CCEB-4C8C-B1D5-A6B69F804BDB}">
      <text>
        <r>
          <rPr>
            <b/>
            <sz val="9"/>
            <color indexed="81"/>
            <rFont val="MS P ゴシック"/>
            <family val="3"/>
            <charset val="128"/>
          </rPr>
          <t>今回報告時</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01" authorId="0" shapeId="0" xr:uid="{0CE40811-027E-4D06-AA3B-731F9597CA14}">
      <text>
        <r>
          <rPr>
            <sz val="9"/>
            <color indexed="81"/>
            <rFont val="MS P ゴシック"/>
            <family val="3"/>
            <charset val="128"/>
          </rPr>
          <t>売上原価に含まれる労務費のうち、法定福利費、厚生費、退職金等を除いたもの</t>
        </r>
      </text>
    </comment>
    <comment ref="B148" authorId="0" shapeId="0" xr:uid="{2F754363-61FE-415A-8CBC-D0599A6C67CB}">
      <text>
        <r>
          <rPr>
            <b/>
            <sz val="9"/>
            <color indexed="81"/>
            <rFont val="MS P ゴシック"/>
            <family val="3"/>
            <charset val="128"/>
          </rPr>
          <t>今回報告時</t>
        </r>
      </text>
    </comment>
    <comment ref="B150" authorId="0" shapeId="0" xr:uid="{1EF24956-ACB2-464F-B9F7-9EF9CBAE5EF1}">
      <text>
        <r>
          <rPr>
            <b/>
            <sz val="9"/>
            <color indexed="81"/>
            <rFont val="MS P ゴシック"/>
            <family val="3"/>
            <charset val="128"/>
          </rPr>
          <t>今回報告時</t>
        </r>
      </text>
    </comment>
    <comment ref="G168" authorId="0" shapeId="0" xr:uid="{31652FE4-86EC-4FED-90F2-9B9936507C0D}">
      <text>
        <r>
          <rPr>
            <b/>
            <sz val="9"/>
            <color indexed="81"/>
            <rFont val="MS P ゴシック"/>
            <family val="3"/>
            <charset val="128"/>
          </rPr>
          <t>日付を記入してください。</t>
        </r>
      </text>
    </comment>
    <comment ref="B169" authorId="0" shapeId="0" xr:uid="{4C901F5C-73FF-466A-B8B2-5EF3D03636AA}">
      <text>
        <r>
          <rPr>
            <b/>
            <sz val="9"/>
            <color indexed="81"/>
            <rFont val="MS P ゴシック"/>
            <family val="3"/>
            <charset val="128"/>
          </rPr>
          <t>今回報告時</t>
        </r>
      </text>
    </comment>
    <comment ref="G170" authorId="0" shapeId="0" xr:uid="{12B12F8A-268F-4D7A-BB07-4F7A5024F029}">
      <text>
        <r>
          <rPr>
            <b/>
            <sz val="9"/>
            <color indexed="81"/>
            <rFont val="MS P ゴシック"/>
            <family val="3"/>
            <charset val="128"/>
          </rPr>
          <t>日付を記入してください。</t>
        </r>
      </text>
    </comment>
    <comment ref="B171" authorId="0" shapeId="0" xr:uid="{E607FD7D-D788-45B9-8326-9948996F473E}">
      <text>
        <r>
          <rPr>
            <b/>
            <sz val="9"/>
            <color indexed="81"/>
            <rFont val="MS P ゴシック"/>
            <family val="3"/>
            <charset val="128"/>
          </rPr>
          <t>今回報告時</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01" authorId="0" shapeId="0" xr:uid="{C84D6547-9BB8-4FBA-96AD-042C079FC1EA}">
      <text>
        <r>
          <rPr>
            <sz val="9"/>
            <color indexed="81"/>
            <rFont val="MS P ゴシック"/>
            <family val="3"/>
            <charset val="128"/>
          </rPr>
          <t>売上原価に含まれる労務費のうち、法定福利費、厚生費、退職金等を除いたもの</t>
        </r>
      </text>
    </comment>
    <comment ref="B148" authorId="0" shapeId="0" xr:uid="{BFCAA36D-F57F-4813-A46B-BA28995D9EAE}">
      <text>
        <r>
          <rPr>
            <b/>
            <sz val="9"/>
            <color indexed="81"/>
            <rFont val="MS P ゴシック"/>
            <family val="3"/>
            <charset val="128"/>
          </rPr>
          <t>今回報告時</t>
        </r>
      </text>
    </comment>
    <comment ref="B150" authorId="0" shapeId="0" xr:uid="{9A1172F3-5AD8-4202-96DA-81F055E33944}">
      <text>
        <r>
          <rPr>
            <b/>
            <sz val="9"/>
            <color indexed="81"/>
            <rFont val="MS P ゴシック"/>
            <family val="3"/>
            <charset val="128"/>
          </rPr>
          <t>今回報告時</t>
        </r>
      </text>
    </comment>
    <comment ref="G168" authorId="0" shapeId="0" xr:uid="{FBF704B1-D3A8-4343-86C4-C50096F9A591}">
      <text>
        <r>
          <rPr>
            <b/>
            <sz val="9"/>
            <color indexed="81"/>
            <rFont val="MS P ゴシック"/>
            <family val="3"/>
            <charset val="128"/>
          </rPr>
          <t>日付を記入してください。</t>
        </r>
      </text>
    </comment>
    <comment ref="B169" authorId="0" shapeId="0" xr:uid="{63E6FCB8-26DE-43EE-BC39-3F55A2117233}">
      <text>
        <r>
          <rPr>
            <b/>
            <sz val="9"/>
            <color indexed="81"/>
            <rFont val="MS P ゴシック"/>
            <family val="3"/>
            <charset val="128"/>
          </rPr>
          <t>今回報告時</t>
        </r>
      </text>
    </comment>
    <comment ref="G170" authorId="0" shapeId="0" xr:uid="{42DB8318-0C44-4695-8F24-F7A0EBD597AD}">
      <text>
        <r>
          <rPr>
            <b/>
            <sz val="9"/>
            <color indexed="81"/>
            <rFont val="MS P ゴシック"/>
            <family val="3"/>
            <charset val="128"/>
          </rPr>
          <t>日付を記入してください。</t>
        </r>
      </text>
    </comment>
    <comment ref="B171" authorId="0" shapeId="0" xr:uid="{3B648EF6-1186-4EB0-B181-ABAAE2E59F02}">
      <text>
        <r>
          <rPr>
            <b/>
            <sz val="9"/>
            <color indexed="81"/>
            <rFont val="MS P ゴシック"/>
            <family val="3"/>
            <charset val="128"/>
          </rPr>
          <t>今回報告時</t>
        </r>
      </text>
    </comment>
  </commentList>
</comments>
</file>

<file path=xl/sharedStrings.xml><?xml version="1.0" encoding="utf-8"?>
<sst xmlns="http://schemas.openxmlformats.org/spreadsheetml/2006/main" count="1162" uniqueCount="241">
  <si>
    <t>＜記載に際しての注意事項＞</t>
    <rPh sb="1" eb="3">
      <t>キサイ</t>
    </rPh>
    <rPh sb="4" eb="5">
      <t>サイ</t>
    </rPh>
    <rPh sb="8" eb="10">
      <t>チュウイ</t>
    </rPh>
    <rPh sb="10" eb="12">
      <t>ジコウ</t>
    </rPh>
    <phoneticPr fontId="2"/>
  </si>
  <si>
    <t>1回目用</t>
    <rPh sb="1" eb="3">
      <t>カイメ</t>
    </rPh>
    <rPh sb="3" eb="4">
      <t>ヨウ</t>
    </rPh>
    <phoneticPr fontId="2"/>
  </si>
  <si>
    <t>・薄黄色セルは必須入力の項目、薄青色のセルは自動反映項目となります。</t>
    <rPh sb="1" eb="2">
      <t>ウス</t>
    </rPh>
    <rPh sb="2" eb="4">
      <t>キイロ</t>
    </rPh>
    <rPh sb="7" eb="9">
      <t>ヒッス</t>
    </rPh>
    <rPh sb="9" eb="11">
      <t>ニュウリョク</t>
    </rPh>
    <rPh sb="12" eb="14">
      <t>コウモク</t>
    </rPh>
    <rPh sb="15" eb="18">
      <t>ウスアオイロ</t>
    </rPh>
    <rPh sb="22" eb="24">
      <t>ジドウ</t>
    </rPh>
    <rPh sb="24" eb="26">
      <t>ハンエイ</t>
    </rPh>
    <rPh sb="26" eb="28">
      <t>コウモク</t>
    </rPh>
    <phoneticPr fontId="2"/>
  </si>
  <si>
    <t>・薄黄色セルの数値の入力部分については、該当がない部分も必ず「0」を入力してください。</t>
    <rPh sb="1" eb="4">
      <t>ウスキイロ</t>
    </rPh>
    <rPh sb="7" eb="9">
      <t>スウチ</t>
    </rPh>
    <rPh sb="10" eb="12">
      <t>ニュウリョク</t>
    </rPh>
    <rPh sb="12" eb="14">
      <t>ブブン</t>
    </rPh>
    <rPh sb="20" eb="22">
      <t>ガイトウ</t>
    </rPh>
    <rPh sb="25" eb="27">
      <t>ブブン</t>
    </rPh>
    <rPh sb="28" eb="29">
      <t>カナラ</t>
    </rPh>
    <rPh sb="34" eb="36">
      <t>ニュウリョク</t>
    </rPh>
    <phoneticPr fontId="2"/>
  </si>
  <si>
    <t>Ⅰ.事業者情報と報告概要</t>
    <rPh sb="2" eb="4">
      <t>ジギョウ</t>
    </rPh>
    <rPh sb="4" eb="5">
      <t>シャ</t>
    </rPh>
    <rPh sb="5" eb="7">
      <t>ジョウホウ</t>
    </rPh>
    <rPh sb="8" eb="10">
      <t>ホウコク</t>
    </rPh>
    <rPh sb="10" eb="12">
      <t>ガイヨウ</t>
    </rPh>
    <phoneticPr fontId="2"/>
  </si>
  <si>
    <t>事業者情報</t>
    <rPh sb="0" eb="3">
      <t>ジギョウシャ</t>
    </rPh>
    <rPh sb="3" eb="5">
      <t>ジョウホウ</t>
    </rPh>
    <phoneticPr fontId="2"/>
  </si>
  <si>
    <t>・交付決定通知書、補助金の交付額確定通知書等を参照に、正確に情報を入力してください。</t>
    <rPh sb="1" eb="5">
      <t>コウフケッテイ</t>
    </rPh>
    <rPh sb="5" eb="8">
      <t>ツウチショ</t>
    </rPh>
    <rPh sb="9" eb="12">
      <t>ホジョキン</t>
    </rPh>
    <rPh sb="13" eb="16">
      <t>コウフガク</t>
    </rPh>
    <rPh sb="16" eb="18">
      <t>カクテイ</t>
    </rPh>
    <rPh sb="18" eb="21">
      <t>ツウチショ</t>
    </rPh>
    <rPh sb="21" eb="22">
      <t>トウ</t>
    </rPh>
    <rPh sb="23" eb="25">
      <t>サンショウ</t>
    </rPh>
    <rPh sb="27" eb="29">
      <t>セイカク</t>
    </rPh>
    <rPh sb="30" eb="32">
      <t>ジョウホウ</t>
    </rPh>
    <rPh sb="33" eb="35">
      <t>ニュウリョク</t>
    </rPh>
    <phoneticPr fontId="2"/>
  </si>
  <si>
    <t>令和2年度第3次補正予算 事業承継・引継ぎ補助金（第1次公募）</t>
    <rPh sb="25" eb="26">
      <t>ダイ</t>
    </rPh>
    <rPh sb="27" eb="30">
      <t>ジコウボ</t>
    </rPh>
    <phoneticPr fontId="2"/>
  </si>
  <si>
    <t>補助金名／公募回</t>
    <rPh sb="0" eb="3">
      <t>ホジョキン</t>
    </rPh>
    <rPh sb="3" eb="4">
      <t>メイ</t>
    </rPh>
    <rPh sb="5" eb="8">
      <t>コウボカイ</t>
    </rPh>
    <phoneticPr fontId="2"/>
  </si>
  <si>
    <t>令和2年度第3次補正予算 事業承継・引継ぎ補助金（第2次公募）</t>
    <rPh sb="25" eb="26">
      <t>ダイ</t>
    </rPh>
    <rPh sb="27" eb="30">
      <t>ジコウボ</t>
    </rPh>
    <phoneticPr fontId="2"/>
  </si>
  <si>
    <t>0120_補助事業者名</t>
  </si>
  <si>
    <t>補助事業者名</t>
    <rPh sb="0" eb="5">
      <t>ホジョジギョウシャ</t>
    </rPh>
    <rPh sb="5" eb="6">
      <t>メイ</t>
    </rPh>
    <phoneticPr fontId="2"/>
  </si>
  <si>
    <t>交付決定通知書等に記載のある補助事業者名を入力してください。</t>
    <rPh sb="14" eb="19">
      <t>ホジョジギョウシャ</t>
    </rPh>
    <rPh sb="19" eb="20">
      <t>メイ</t>
    </rPh>
    <phoneticPr fontId="2"/>
  </si>
  <si>
    <t>令和3年度当初予算 事業承継・引継ぎ補助金</t>
  </si>
  <si>
    <t>0110_交付申請番号</t>
    <phoneticPr fontId="2"/>
  </si>
  <si>
    <t>交付申請番号</t>
    <rPh sb="0" eb="4">
      <t>コウフシンセイ</t>
    </rPh>
    <rPh sb="4" eb="6">
      <t>バンゴウ</t>
    </rPh>
    <phoneticPr fontId="2"/>
  </si>
  <si>
    <t>交付決定通知書等に記載のある交付申請番号（大文字の英字と数字の組み合わせ）を入力してください。</t>
    <rPh sb="0" eb="4">
      <t>コウフケッテイ</t>
    </rPh>
    <rPh sb="4" eb="7">
      <t>ツウチショ</t>
    </rPh>
    <rPh sb="7" eb="8">
      <t>トウ</t>
    </rPh>
    <rPh sb="9" eb="11">
      <t>キサイ</t>
    </rPh>
    <rPh sb="14" eb="20">
      <t>コウフシンセイバンゴウ</t>
    </rPh>
    <rPh sb="21" eb="24">
      <t>オオモジ</t>
    </rPh>
    <rPh sb="25" eb="27">
      <t>エイジ</t>
    </rPh>
    <rPh sb="28" eb="30">
      <t>スウジ</t>
    </rPh>
    <rPh sb="31" eb="32">
      <t>ク</t>
    </rPh>
    <rPh sb="33" eb="34">
      <t>ア</t>
    </rPh>
    <rPh sb="38" eb="40">
      <t>ニュウリョク</t>
    </rPh>
    <phoneticPr fontId="2"/>
  </si>
  <si>
    <t>令和3年度補正予算 事業承継・引継ぎ補助金（第1次公募）</t>
    <rPh sb="22" eb="23">
      <t>ダイ</t>
    </rPh>
    <rPh sb="24" eb="27">
      <t>ジコウボ</t>
    </rPh>
    <phoneticPr fontId="2"/>
  </si>
  <si>
    <t>0140_補助事業開始日、0150_補助事業完了日</t>
    <rPh sb="5" eb="9">
      <t>ホジョジギョウ</t>
    </rPh>
    <rPh sb="9" eb="12">
      <t>カイシビ</t>
    </rPh>
    <phoneticPr fontId="2"/>
  </si>
  <si>
    <t>補助事業期間 (開始日/完了期日)</t>
    <rPh sb="0" eb="2">
      <t>ホジョ</t>
    </rPh>
    <rPh sb="2" eb="4">
      <t>ジギョウ</t>
    </rPh>
    <rPh sb="4" eb="6">
      <t>キカン</t>
    </rPh>
    <rPh sb="8" eb="11">
      <t>カイシビ</t>
    </rPh>
    <rPh sb="12" eb="14">
      <t>カンリョウ</t>
    </rPh>
    <rPh sb="14" eb="16">
      <t>キジツ</t>
    </rPh>
    <phoneticPr fontId="2"/>
  </si>
  <si>
    <t>対象の補助事業期間の終了日（完了期日）は自動反映されます。</t>
    <rPh sb="0" eb="2">
      <t>タイショウ</t>
    </rPh>
    <rPh sb="3" eb="7">
      <t>ホジョジギョウ</t>
    </rPh>
    <rPh sb="7" eb="9">
      <t>キカン</t>
    </rPh>
    <rPh sb="10" eb="13">
      <t>シュウリョウビ</t>
    </rPh>
    <rPh sb="14" eb="18">
      <t>カンリョウキジツ</t>
    </rPh>
    <rPh sb="20" eb="24">
      <t>ジドウハンエイ</t>
    </rPh>
    <phoneticPr fontId="2"/>
  </si>
  <si>
    <t>令和3年度補正予算 事業承継・引継ぎ補助金（第2次公募）</t>
    <rPh sb="22" eb="23">
      <t>ダイ</t>
    </rPh>
    <rPh sb="24" eb="27">
      <t>ジコウボ</t>
    </rPh>
    <phoneticPr fontId="2"/>
  </si>
  <si>
    <t>0170_期首年月日</t>
    <phoneticPr fontId="2"/>
  </si>
  <si>
    <t>期首年月日</t>
    <rPh sb="0" eb="5">
      <t>キシュネンガッピ</t>
    </rPh>
    <phoneticPr fontId="2"/>
  </si>
  <si>
    <t>令和3年度補正予算 事業承継・引継ぎ補助金（第3次公募）</t>
    <rPh sb="22" eb="23">
      <t>ダイ</t>
    </rPh>
    <rPh sb="24" eb="27">
      <t>ジコウボ</t>
    </rPh>
    <phoneticPr fontId="2"/>
  </si>
  <si>
    <t>0180_期末年月日</t>
    <phoneticPr fontId="2"/>
  </si>
  <si>
    <t>期末年月日</t>
    <rPh sb="0" eb="2">
      <t>キマツ</t>
    </rPh>
    <rPh sb="2" eb="5">
      <t>ネンガッピ</t>
    </rPh>
    <phoneticPr fontId="2"/>
  </si>
  <si>
    <t>令和3年度補正予算 事業承継・引継ぎ補助金（第4次公募）</t>
    <rPh sb="22" eb="23">
      <t>ダイ</t>
    </rPh>
    <rPh sb="24" eb="27">
      <t>ジコウボ</t>
    </rPh>
    <phoneticPr fontId="2"/>
  </si>
  <si>
    <t>賃上げ要件での交付決定</t>
    <rPh sb="0" eb="2">
      <t>チンア</t>
    </rPh>
    <rPh sb="3" eb="5">
      <t>ヨウケン</t>
    </rPh>
    <rPh sb="7" eb="11">
      <t>コウフケッテイ</t>
    </rPh>
    <phoneticPr fontId="2"/>
  </si>
  <si>
    <t>中小企業生産性革命推進事業 事業承継・引継ぎ補助金（第5次公募）</t>
    <rPh sb="0" eb="4">
      <t>チュウショウキギョウ</t>
    </rPh>
    <rPh sb="4" eb="7">
      <t>セイサンセイ</t>
    </rPh>
    <rPh sb="7" eb="9">
      <t>カクメイ</t>
    </rPh>
    <rPh sb="9" eb="13">
      <t>スイシンジギョウ</t>
    </rPh>
    <rPh sb="14" eb="18">
      <t>ジギョウショウケイ</t>
    </rPh>
    <rPh sb="19" eb="21">
      <t>ヒキツ</t>
    </rPh>
    <rPh sb="22" eb="25">
      <t>ホジョキン</t>
    </rPh>
    <rPh sb="26" eb="27">
      <t>ダイ</t>
    </rPh>
    <rPh sb="28" eb="31">
      <t>ジコウボ</t>
    </rPh>
    <phoneticPr fontId="2"/>
  </si>
  <si>
    <t>中小企業生産性革命推進事業 事業承継・引継ぎ補助金（第6次公募</t>
    <rPh sb="0" eb="4">
      <t>チュウショウキギョウ</t>
    </rPh>
    <rPh sb="4" eb="7">
      <t>セイサンセイ</t>
    </rPh>
    <rPh sb="7" eb="9">
      <t>カクメイ</t>
    </rPh>
    <rPh sb="9" eb="13">
      <t>スイシンジギョウ</t>
    </rPh>
    <rPh sb="14" eb="18">
      <t>ジギョウショウケイ</t>
    </rPh>
    <rPh sb="19" eb="21">
      <t>ヒキツ</t>
    </rPh>
    <rPh sb="22" eb="25">
      <t>ホジョキン</t>
    </rPh>
    <rPh sb="26" eb="27">
      <t>ダイ</t>
    </rPh>
    <rPh sb="28" eb="31">
      <t>ジコウボ</t>
    </rPh>
    <phoneticPr fontId="2"/>
  </si>
  <si>
    <t>0200_事業の名称</t>
    <phoneticPr fontId="2"/>
  </si>
  <si>
    <t>事業の名称　（30字以内程度）</t>
    <rPh sb="0" eb="2">
      <t>ジギョウ</t>
    </rPh>
    <rPh sb="3" eb="5">
      <t>メイショウ</t>
    </rPh>
    <rPh sb="9" eb="10">
      <t>ジ</t>
    </rPh>
    <rPh sb="10" eb="12">
      <t>イナイ</t>
    </rPh>
    <rPh sb="12" eb="14">
      <t>テイド</t>
    </rPh>
    <phoneticPr fontId="2"/>
  </si>
  <si>
    <t>0210_経営革新等に係る取組の概要</t>
    <phoneticPr fontId="2"/>
  </si>
  <si>
    <t>経営革新等に係る取組の概要
（30字～100字以内程度）</t>
    <rPh sb="0" eb="4">
      <t>ケイエイカクシン</t>
    </rPh>
    <rPh sb="4" eb="5">
      <t>トウ</t>
    </rPh>
    <rPh sb="6" eb="7">
      <t>カカ</t>
    </rPh>
    <rPh sb="8" eb="10">
      <t>トリクミ</t>
    </rPh>
    <rPh sb="11" eb="13">
      <t>ガイヨウ</t>
    </rPh>
    <rPh sb="22" eb="23">
      <t>ジ</t>
    </rPh>
    <phoneticPr fontId="2"/>
  </si>
  <si>
    <t>該当あり</t>
    <rPh sb="0" eb="2">
      <t>ガイトウ</t>
    </rPh>
    <phoneticPr fontId="2"/>
  </si>
  <si>
    <t>該当なし</t>
    <rPh sb="0" eb="2">
      <t>ガイトウ</t>
    </rPh>
    <phoneticPr fontId="2"/>
  </si>
  <si>
    <t>Ⅱ.年度事業化及び収益状況の概要</t>
    <phoneticPr fontId="2"/>
  </si>
  <si>
    <t>1.事業化及び収益状況の概要</t>
    <rPh sb="2" eb="4">
      <t>ジギョウ</t>
    </rPh>
    <rPh sb="4" eb="5">
      <t>カ</t>
    </rPh>
    <rPh sb="5" eb="6">
      <t>オヨ</t>
    </rPh>
    <rPh sb="7" eb="9">
      <t>シュウエキ</t>
    </rPh>
    <rPh sb="9" eb="11">
      <t>ジョウキョウ</t>
    </rPh>
    <rPh sb="12" eb="14">
      <t>ガイヨウ</t>
    </rPh>
    <phoneticPr fontId="2"/>
  </si>
  <si>
    <t>・補助事業完了後、当該経営革新等に係る取り組みの事業化状況等に関して、今回の報告対象となった事業年度において実施した内容などを中心に、現状の進捗を具体的に記載してください。</t>
    <rPh sb="29" eb="30">
      <t>トウ</t>
    </rPh>
    <phoneticPr fontId="2"/>
  </si>
  <si>
    <t>1010_事業化及び収益状況の概要</t>
    <phoneticPr fontId="2"/>
  </si>
  <si>
    <t>区分経理_損益計算書（全体／補助事業）</t>
    <rPh sb="0" eb="4">
      <t>クブンケイリ</t>
    </rPh>
    <rPh sb="5" eb="7">
      <t>ソンエキ</t>
    </rPh>
    <rPh sb="7" eb="10">
      <t>ケイサンショ</t>
    </rPh>
    <rPh sb="11" eb="13">
      <t>ゼンタイ</t>
    </rPh>
    <rPh sb="14" eb="18">
      <t>ホジョジギョウ</t>
    </rPh>
    <phoneticPr fontId="2"/>
  </si>
  <si>
    <t>・決算報告書の損益計算書を参照し、黄色セルに数字を入力してください。</t>
    <rPh sb="13" eb="15">
      <t>サンショウ</t>
    </rPh>
    <rPh sb="17" eb="19">
      <t>キイロ</t>
    </rPh>
    <phoneticPr fontId="2"/>
  </si>
  <si>
    <t>・会社全体の金額を「損益計算書の金額」欄に、補助事業に限定した金額を「補助事業分」欄に、それぞれ入力してください。</t>
    <rPh sb="1" eb="3">
      <t>カイシャ</t>
    </rPh>
    <rPh sb="3" eb="5">
      <t>ゼンタイ</t>
    </rPh>
    <rPh sb="6" eb="8">
      <t>キンガク</t>
    </rPh>
    <rPh sb="10" eb="12">
      <t>ソンエキ</t>
    </rPh>
    <rPh sb="12" eb="15">
      <t>ケイサンショ</t>
    </rPh>
    <rPh sb="16" eb="18">
      <t>キンガク</t>
    </rPh>
    <rPh sb="19" eb="20">
      <t>ラン</t>
    </rPh>
    <rPh sb="22" eb="24">
      <t>ホジョ</t>
    </rPh>
    <rPh sb="24" eb="26">
      <t>ジギョウ</t>
    </rPh>
    <rPh sb="27" eb="29">
      <t>ゲンテイ</t>
    </rPh>
    <rPh sb="31" eb="33">
      <t>キンガク</t>
    </rPh>
    <rPh sb="35" eb="37">
      <t>ホジョ</t>
    </rPh>
    <rPh sb="37" eb="39">
      <t>ジギョウ</t>
    </rPh>
    <rPh sb="39" eb="40">
      <t>ブン</t>
    </rPh>
    <rPh sb="41" eb="42">
      <t>ラン</t>
    </rPh>
    <phoneticPr fontId="2"/>
  </si>
  <si>
    <r>
      <t>・</t>
    </r>
    <r>
      <rPr>
        <b/>
        <sz val="11"/>
        <color rgb="FFFF0000"/>
        <rFont val="游ゴシック"/>
        <family val="3"/>
        <charset val="128"/>
        <scheme val="minor"/>
      </rPr>
      <t>会社全体＝補助事業の場合は、「事業（補助事業分）」欄にも会社全体と同じ金額を入力してください。</t>
    </r>
    <rPh sb="1" eb="3">
      <t>カイシャ</t>
    </rPh>
    <rPh sb="3" eb="5">
      <t>ゼンタイ</t>
    </rPh>
    <rPh sb="6" eb="8">
      <t>ホジョ</t>
    </rPh>
    <rPh sb="8" eb="10">
      <t>ジギョウ</t>
    </rPh>
    <rPh sb="11" eb="13">
      <t>バアイ</t>
    </rPh>
    <rPh sb="29" eb="31">
      <t>カイシャ</t>
    </rPh>
    <rPh sb="31" eb="33">
      <t>ゼンタイ</t>
    </rPh>
    <rPh sb="34" eb="35">
      <t>オナ</t>
    </rPh>
    <rPh sb="36" eb="38">
      <t>キンガク</t>
    </rPh>
    <rPh sb="39" eb="41">
      <t>ニュウリョク</t>
    </rPh>
    <phoneticPr fontId="2"/>
  </si>
  <si>
    <t>（単位：円）</t>
    <rPh sb="1" eb="3">
      <t>タンイ</t>
    </rPh>
    <rPh sb="4" eb="5">
      <t>エン</t>
    </rPh>
    <phoneticPr fontId="2"/>
  </si>
  <si>
    <r>
      <t>損益計算書の金額
（</t>
    </r>
    <r>
      <rPr>
        <b/>
        <sz val="11"/>
        <rFont val="游ゴシック"/>
        <family val="3"/>
        <charset val="128"/>
      </rPr>
      <t>会社全体</t>
    </r>
    <r>
      <rPr>
        <sz val="11"/>
        <rFont val="游ゴシック"/>
        <family val="3"/>
        <charset val="128"/>
      </rPr>
      <t>）</t>
    </r>
    <rPh sb="0" eb="5">
      <t>ソンエキケイサンショ</t>
    </rPh>
    <rPh sb="6" eb="8">
      <t>キンガク</t>
    </rPh>
    <rPh sb="10" eb="12">
      <t>カイシャ</t>
    </rPh>
    <rPh sb="12" eb="14">
      <t>ゼンタイ</t>
    </rPh>
    <phoneticPr fontId="2"/>
  </si>
  <si>
    <t>事業別の損益</t>
    <rPh sb="0" eb="2">
      <t>ジギョウ</t>
    </rPh>
    <rPh sb="2" eb="3">
      <t>ベツ</t>
    </rPh>
    <rPh sb="4" eb="6">
      <t>ソンエキ</t>
    </rPh>
    <phoneticPr fontId="2"/>
  </si>
  <si>
    <t>補助事業分</t>
    <rPh sb="0" eb="4">
      <t>ホジョジギョウ</t>
    </rPh>
    <rPh sb="4" eb="5">
      <t>ブン</t>
    </rPh>
    <phoneticPr fontId="2"/>
  </si>
  <si>
    <r>
      <t>補助事業以外の事業／部門分</t>
    </r>
    <r>
      <rPr>
        <sz val="11"/>
        <color rgb="FF0070C0"/>
        <rFont val="游ゴシック"/>
        <family val="3"/>
        <charset val="128"/>
      </rPr>
      <t>（任意入力）</t>
    </r>
    <rPh sb="0" eb="4">
      <t>ホジョジギョウ</t>
    </rPh>
    <rPh sb="4" eb="6">
      <t>イガイ</t>
    </rPh>
    <rPh sb="7" eb="9">
      <t>ジギョウ</t>
    </rPh>
    <rPh sb="10" eb="12">
      <t>ブモン</t>
    </rPh>
    <rPh sb="12" eb="13">
      <t>ブン</t>
    </rPh>
    <rPh sb="14" eb="16">
      <t>ニンイ</t>
    </rPh>
    <rPh sb="16" eb="18">
      <t>ニュウリョク</t>
    </rPh>
    <phoneticPr fontId="2"/>
  </si>
  <si>
    <t>事業名</t>
    <rPh sb="0" eb="3">
      <t>ジギョウメイ</t>
    </rPh>
    <phoneticPr fontId="2"/>
  </si>
  <si>
    <t>売上高</t>
    <rPh sb="0" eb="2">
      <t>ウリアゲ</t>
    </rPh>
    <rPh sb="2" eb="3">
      <t>ダカ</t>
    </rPh>
    <phoneticPr fontId="1"/>
  </si>
  <si>
    <t>売上原価</t>
    <rPh sb="0" eb="2">
      <t>ウリアゲ</t>
    </rPh>
    <rPh sb="2" eb="4">
      <t>ゲンカ</t>
    </rPh>
    <phoneticPr fontId="1"/>
  </si>
  <si>
    <t>売上総利益</t>
    <rPh sb="0" eb="2">
      <t>ウリア</t>
    </rPh>
    <rPh sb="2" eb="5">
      <t>ソウリエキ</t>
    </rPh>
    <phoneticPr fontId="1"/>
  </si>
  <si>
    <t>販売費及び一般管理費</t>
    <rPh sb="0" eb="3">
      <t>ハンバイヒ</t>
    </rPh>
    <rPh sb="3" eb="4">
      <t>オヨ</t>
    </rPh>
    <rPh sb="5" eb="7">
      <t>イッパン</t>
    </rPh>
    <rPh sb="7" eb="10">
      <t>カンリヒ</t>
    </rPh>
    <phoneticPr fontId="1"/>
  </si>
  <si>
    <t>営業利益又は営業損失</t>
    <rPh sb="0" eb="2">
      <t>エイギョウ</t>
    </rPh>
    <rPh sb="2" eb="4">
      <t>リエキ</t>
    </rPh>
    <rPh sb="4" eb="5">
      <t>マタ</t>
    </rPh>
    <rPh sb="6" eb="8">
      <t>エイギョウ</t>
    </rPh>
    <rPh sb="8" eb="10">
      <t>ソンシツ</t>
    </rPh>
    <phoneticPr fontId="1"/>
  </si>
  <si>
    <t>営業外収益　　※1</t>
    <rPh sb="0" eb="3">
      <t>エイギョウガイ</t>
    </rPh>
    <rPh sb="3" eb="5">
      <t>シュウエキ</t>
    </rPh>
    <phoneticPr fontId="1"/>
  </si>
  <si>
    <t>営業外費用</t>
    <rPh sb="0" eb="3">
      <t>エイギョウガイ</t>
    </rPh>
    <rPh sb="3" eb="5">
      <t>ヒヨウ</t>
    </rPh>
    <phoneticPr fontId="1"/>
  </si>
  <si>
    <t>経常利益（損失）</t>
    <rPh sb="0" eb="4">
      <t>ケイジョウリエキ</t>
    </rPh>
    <rPh sb="5" eb="7">
      <t>ソンシツ</t>
    </rPh>
    <phoneticPr fontId="1"/>
  </si>
  <si>
    <t>特別利益</t>
    <rPh sb="0" eb="2">
      <t>トクベツ</t>
    </rPh>
    <rPh sb="2" eb="4">
      <t>リエキ</t>
    </rPh>
    <phoneticPr fontId="1"/>
  </si>
  <si>
    <t>特別損失</t>
    <rPh sb="0" eb="2">
      <t>トクベツ</t>
    </rPh>
    <rPh sb="2" eb="4">
      <t>ソンシツ</t>
    </rPh>
    <phoneticPr fontId="1"/>
  </si>
  <si>
    <t>税引前純利益（損失）</t>
    <rPh sb="0" eb="2">
      <t>ゼイビ</t>
    </rPh>
    <rPh sb="2" eb="3">
      <t>マエ</t>
    </rPh>
    <rPh sb="3" eb="6">
      <t>ジュンリエキ</t>
    </rPh>
    <rPh sb="7" eb="9">
      <t>ソンシツ</t>
    </rPh>
    <phoneticPr fontId="1"/>
  </si>
  <si>
    <r>
      <t>※1　</t>
    </r>
    <r>
      <rPr>
        <u/>
        <sz val="11"/>
        <color theme="1"/>
        <rFont val="游ゴシック"/>
        <family val="3"/>
        <charset val="128"/>
      </rPr>
      <t>補助金の交付額、補助事業と関連のない雑収入については控除して構いません</t>
    </r>
    <r>
      <rPr>
        <sz val="11"/>
        <color theme="1"/>
        <rFont val="游ゴシック"/>
        <family val="3"/>
        <charset val="128"/>
      </rPr>
      <t>。その場合は、控除額が確認できる書類を提出してください。</t>
    </r>
    <rPh sb="3" eb="6">
      <t>ホジョキン</t>
    </rPh>
    <rPh sb="7" eb="9">
      <t>コウフ</t>
    </rPh>
    <rPh sb="9" eb="10">
      <t>ガク</t>
    </rPh>
    <rPh sb="11" eb="13">
      <t>ホジョ</t>
    </rPh>
    <rPh sb="13" eb="15">
      <t>ジギョウ</t>
    </rPh>
    <rPh sb="16" eb="18">
      <t>カンレン</t>
    </rPh>
    <rPh sb="21" eb="24">
      <t>ザッシュウニュウ</t>
    </rPh>
    <rPh sb="29" eb="31">
      <t>コウジョ</t>
    </rPh>
    <rPh sb="33" eb="34">
      <t>カマ</t>
    </rPh>
    <rPh sb="41" eb="43">
      <t>バアイ</t>
    </rPh>
    <rPh sb="45" eb="47">
      <t>コウジョ</t>
    </rPh>
    <rPh sb="47" eb="48">
      <t>ガク</t>
    </rPh>
    <rPh sb="49" eb="51">
      <t>カクニン</t>
    </rPh>
    <rPh sb="54" eb="56">
      <t>ショルイ</t>
    </rPh>
    <rPh sb="57" eb="59">
      <t>テイシュツ</t>
    </rPh>
    <phoneticPr fontId="2"/>
  </si>
  <si>
    <t>会社全体</t>
    <rPh sb="0" eb="2">
      <t>カイシャ</t>
    </rPh>
    <rPh sb="2" eb="4">
      <t>ゼンタイ</t>
    </rPh>
    <phoneticPr fontId="2"/>
  </si>
  <si>
    <t>補助事業以外の従事者</t>
    <rPh sb="0" eb="4">
      <t>ホジョジギョウ</t>
    </rPh>
    <rPh sb="4" eb="6">
      <t>イガイ</t>
    </rPh>
    <rPh sb="7" eb="10">
      <t>ジュウジシャ</t>
    </rPh>
    <phoneticPr fontId="2"/>
  </si>
  <si>
    <t>従業員数(名)</t>
    <rPh sb="0" eb="4">
      <t>ジュウギョウインスウ</t>
    </rPh>
    <rPh sb="5" eb="6">
      <t>メイ</t>
    </rPh>
    <phoneticPr fontId="2"/>
  </si>
  <si>
    <t>（追加情報）</t>
    <rPh sb="1" eb="3">
      <t>ツイカ</t>
    </rPh>
    <rPh sb="3" eb="5">
      <t>ジョウホウ</t>
    </rPh>
    <phoneticPr fontId="2"/>
  </si>
  <si>
    <t>・下表の黄色セルに、損益計算書、確定通知書等を参考に追加情報を入力してください。</t>
    <rPh sb="1" eb="3">
      <t>カヒョウ</t>
    </rPh>
    <rPh sb="4" eb="6">
      <t>キイロ</t>
    </rPh>
    <rPh sb="10" eb="12">
      <t>ソンエキ</t>
    </rPh>
    <rPh sb="12" eb="15">
      <t>ケイサンショ</t>
    </rPh>
    <rPh sb="16" eb="18">
      <t>カクテイ</t>
    </rPh>
    <rPh sb="18" eb="21">
      <t>ツウチショ</t>
    </rPh>
    <rPh sb="21" eb="22">
      <t>トウ</t>
    </rPh>
    <rPh sb="23" eb="25">
      <t>サンコウ</t>
    </rPh>
    <rPh sb="26" eb="28">
      <t>ツイカ</t>
    </rPh>
    <rPh sb="28" eb="30">
      <t>ジョウホウ</t>
    </rPh>
    <rPh sb="31" eb="33">
      <t>ニュウリョク</t>
    </rPh>
    <phoneticPr fontId="2"/>
  </si>
  <si>
    <t>（単位：円）</t>
  </si>
  <si>
    <t>①売上高</t>
  </si>
  <si>
    <t>①～⑦：上表（補助事業分）から自動転記</t>
    <rPh sb="4" eb="6">
      <t>ジョウヒョウ</t>
    </rPh>
    <rPh sb="7" eb="11">
      <t>ホジョジギョウ</t>
    </rPh>
    <rPh sb="11" eb="12">
      <t>ブン</t>
    </rPh>
    <rPh sb="15" eb="19">
      <t>ジドウテンキ</t>
    </rPh>
    <phoneticPr fontId="2"/>
  </si>
  <si>
    <t>②売上原価</t>
  </si>
  <si>
    <t>③販売費/一般管理費</t>
  </si>
  <si>
    <t>④営業外収益</t>
  </si>
  <si>
    <t>⑤営業外費用</t>
  </si>
  <si>
    <t>⑥特別利益</t>
  </si>
  <si>
    <t>⑦特別損失</t>
  </si>
  <si>
    <t>⑧法人税、住民税及び事業税</t>
    <phoneticPr fontId="2"/>
  </si>
  <si>
    <t>「損益計算書」の「法人税、住民税及び事業税」の額を記入してください。</t>
  </si>
  <si>
    <t>⑨補助金交付額</t>
  </si>
  <si>
    <r>
      <t>実績報告後に交付された</t>
    </r>
    <r>
      <rPr>
        <u/>
        <sz val="11"/>
        <color theme="1"/>
        <rFont val="游ゴシック"/>
        <family val="3"/>
        <charset val="128"/>
        <scheme val="minor"/>
      </rPr>
      <t>「補助金額の確定通知書」に記載された『補助金確定額』</t>
    </r>
    <r>
      <rPr>
        <sz val="11"/>
        <color theme="1"/>
        <rFont val="游ゴシック"/>
        <family val="2"/>
        <charset val="128"/>
        <scheme val="minor"/>
      </rPr>
      <t>を記入してください。</t>
    </r>
    <rPh sb="0" eb="2">
      <t>ジッセキ</t>
    </rPh>
    <rPh sb="2" eb="4">
      <t>ホウコク</t>
    </rPh>
    <rPh sb="4" eb="5">
      <t>ゴ</t>
    </rPh>
    <rPh sb="6" eb="8">
      <t>コウフ</t>
    </rPh>
    <phoneticPr fontId="2"/>
  </si>
  <si>
    <t>⑩補助対象経費</t>
  </si>
  <si>
    <r>
      <t>実績報告時のパッケージ内</t>
    </r>
    <r>
      <rPr>
        <u/>
        <sz val="11"/>
        <color theme="1"/>
        <rFont val="游ゴシック"/>
        <family val="3"/>
        <charset val="128"/>
        <scheme val="minor"/>
      </rPr>
      <t>「対象経費総括表」シートに記載された『補助対象経費』の金額</t>
    </r>
    <r>
      <rPr>
        <sz val="11"/>
        <color theme="1"/>
        <rFont val="游ゴシック"/>
        <family val="2"/>
        <charset val="128"/>
        <scheme val="minor"/>
      </rPr>
      <t>を記入してください。</t>
    </r>
    <rPh sb="0" eb="5">
      <t>ジッセキホウコクジ</t>
    </rPh>
    <rPh sb="11" eb="12">
      <t>ナイ</t>
    </rPh>
    <rPh sb="13" eb="15">
      <t>タイショウ</t>
    </rPh>
    <rPh sb="15" eb="17">
      <t>ケイヒ</t>
    </rPh>
    <rPh sb="17" eb="20">
      <t>ソウカツヒョウ</t>
    </rPh>
    <phoneticPr fontId="2"/>
  </si>
  <si>
    <t>⑪前年度までの収益に伴う納付金</t>
  </si>
  <si>
    <t>前年度までに収益の発生により国庫納付した額がある場合、記入してください。（第１回目報告は０となります）</t>
  </si>
  <si>
    <t>⑫取得財産処分に伴う納付金</t>
  </si>
  <si>
    <t>これまで補助金により取得した取得価格50万円以上の財産を処分したことによる国庫納付が発生している場合、</t>
    <phoneticPr fontId="2"/>
  </si>
  <si>
    <t>合計額を記入してください。</t>
    <phoneticPr fontId="2"/>
  </si>
  <si>
    <t>2.事業化状況</t>
    <rPh sb="2" eb="7">
      <t>ジギョウカジョウキョウ</t>
    </rPh>
    <phoneticPr fontId="2"/>
  </si>
  <si>
    <t>会社全体</t>
    <phoneticPr fontId="2"/>
  </si>
  <si>
    <t>補助事業分</t>
    <rPh sb="0" eb="5">
      <t>ホジョジギョウブン</t>
    </rPh>
    <phoneticPr fontId="2"/>
  </si>
  <si>
    <t>2010_売上高（会社全体）、2020_売上高（うち補助事業分）</t>
    <phoneticPr fontId="2"/>
  </si>
  <si>
    <t>売上高</t>
    <rPh sb="0" eb="3">
      <t>ウリアゲダカ</t>
    </rPh>
    <phoneticPr fontId="2"/>
  </si>
  <si>
    <t>2030_売上高総利益（会社全体）、2040_売上高総利益（うち補助事業分）</t>
    <phoneticPr fontId="2"/>
  </si>
  <si>
    <t>売上総利益</t>
    <rPh sb="0" eb="5">
      <t>ウリアゲソウリエキ</t>
    </rPh>
    <phoneticPr fontId="2"/>
  </si>
  <si>
    <t>2050_経常利益（会社全体）</t>
    <phoneticPr fontId="2"/>
  </si>
  <si>
    <t>経常利益</t>
    <rPh sb="0" eb="4">
      <t>ケイジョウリエキ</t>
    </rPh>
    <phoneticPr fontId="2"/>
  </si>
  <si>
    <t>2060_従業員数（会社全体）、2070_従業員数（うち補助事業分）</t>
    <phoneticPr fontId="2"/>
  </si>
  <si>
    <t>従業員数（名）</t>
    <phoneticPr fontId="2"/>
  </si>
  <si>
    <t>3.収益状況</t>
    <rPh sb="2" eb="4">
      <t>シュウエキ</t>
    </rPh>
    <rPh sb="4" eb="6">
      <t>ジョウキョウ</t>
    </rPh>
    <phoneticPr fontId="2"/>
  </si>
  <si>
    <t>（自動反映）</t>
    <rPh sb="1" eb="3">
      <t>ジドウ</t>
    </rPh>
    <rPh sb="3" eb="5">
      <t>ハンエイ</t>
    </rPh>
    <phoneticPr fontId="2"/>
  </si>
  <si>
    <t>3010_A：補助金交付額</t>
    <phoneticPr fontId="2"/>
  </si>
  <si>
    <t>A：補助金交付額</t>
    <rPh sb="2" eb="5">
      <t>ホジョキン</t>
    </rPh>
    <rPh sb="5" eb="8">
      <t>コウフガク</t>
    </rPh>
    <phoneticPr fontId="2"/>
  </si>
  <si>
    <t>⑨補助金交付額</t>
    <rPh sb="1" eb="4">
      <t>ホジョキン</t>
    </rPh>
    <rPh sb="4" eb="7">
      <t>コウフガク</t>
    </rPh>
    <phoneticPr fontId="2"/>
  </si>
  <si>
    <t>3020_B：補助対象事業に係る収益額</t>
    <phoneticPr fontId="2"/>
  </si>
  <si>
    <t>B：補助対象事業に係る収益額</t>
    <rPh sb="2" eb="4">
      <t>ホジョ</t>
    </rPh>
    <rPh sb="4" eb="6">
      <t>タイショウ</t>
    </rPh>
    <rPh sb="6" eb="8">
      <t>ジギョウ</t>
    </rPh>
    <rPh sb="9" eb="10">
      <t>カカ</t>
    </rPh>
    <rPh sb="11" eb="13">
      <t>シュウエキ</t>
    </rPh>
    <rPh sb="13" eb="14">
      <t>ガク</t>
    </rPh>
    <phoneticPr fontId="2"/>
  </si>
  <si>
    <t>①売上高＋④営業外収益＋⑥特別利益-（Ｄ：補助事業に係る支出額）</t>
    <rPh sb="1" eb="3">
      <t>ウリアゲ</t>
    </rPh>
    <rPh sb="3" eb="4">
      <t>ダカ</t>
    </rPh>
    <rPh sb="6" eb="9">
      <t>エイギョウガイ</t>
    </rPh>
    <rPh sb="9" eb="11">
      <t>シュウエキ</t>
    </rPh>
    <rPh sb="13" eb="15">
      <t>トクベツ</t>
    </rPh>
    <rPh sb="15" eb="17">
      <t>リエキ</t>
    </rPh>
    <rPh sb="21" eb="23">
      <t>ホジョ</t>
    </rPh>
    <rPh sb="23" eb="25">
      <t>ジギョウ</t>
    </rPh>
    <rPh sb="26" eb="27">
      <t>カカワ</t>
    </rPh>
    <rPh sb="28" eb="31">
      <t>シシュツガク</t>
    </rPh>
    <phoneticPr fontId="2"/>
  </si>
  <si>
    <t>3030_C：控除額</t>
    <phoneticPr fontId="2"/>
  </si>
  <si>
    <t>C：控除額</t>
    <rPh sb="2" eb="4">
      <t>コウジョ</t>
    </rPh>
    <rPh sb="4" eb="5">
      <t>ガク</t>
    </rPh>
    <phoneticPr fontId="2"/>
  </si>
  <si>
    <t>⑩補助対象経費</t>
    <rPh sb="1" eb="3">
      <t>ホジョ</t>
    </rPh>
    <rPh sb="3" eb="5">
      <t>タイショウ</t>
    </rPh>
    <rPh sb="5" eb="7">
      <t>ケイヒ</t>
    </rPh>
    <phoneticPr fontId="2"/>
  </si>
  <si>
    <t>3040_D：補助対象事業に係る支出額</t>
    <phoneticPr fontId="2"/>
  </si>
  <si>
    <t>D：補助対象事業に係る支出額</t>
    <rPh sb="2" eb="4">
      <t>ホジョ</t>
    </rPh>
    <rPh sb="4" eb="6">
      <t>タイショウ</t>
    </rPh>
    <rPh sb="6" eb="8">
      <t>ジギョウ</t>
    </rPh>
    <rPh sb="9" eb="10">
      <t>カカ</t>
    </rPh>
    <rPh sb="11" eb="14">
      <t>シシュツガク</t>
    </rPh>
    <phoneticPr fontId="2"/>
  </si>
  <si>
    <t>②売上原価＋③販管費＋⑤営業外費用＋⑦特別損失＋⑧法人税、住民税及び事業税</t>
    <rPh sb="1" eb="3">
      <t>ウリアゲ</t>
    </rPh>
    <rPh sb="3" eb="5">
      <t>ゲンカ</t>
    </rPh>
    <rPh sb="7" eb="10">
      <t>ハンカンヒ</t>
    </rPh>
    <rPh sb="12" eb="15">
      <t>エイギョウガイ</t>
    </rPh>
    <rPh sb="15" eb="17">
      <t>ヒヨウ</t>
    </rPh>
    <rPh sb="19" eb="21">
      <t>トクベツ</t>
    </rPh>
    <rPh sb="21" eb="23">
      <t>ソンシツ</t>
    </rPh>
    <rPh sb="25" eb="28">
      <t>ホウジンゼイ</t>
    </rPh>
    <rPh sb="29" eb="32">
      <t>ジュウミンゼイ</t>
    </rPh>
    <rPh sb="32" eb="33">
      <t>オヨ</t>
    </rPh>
    <rPh sb="34" eb="37">
      <t>ジギョウゼイ</t>
    </rPh>
    <phoneticPr fontId="2"/>
  </si>
  <si>
    <t>3050_E：基準納付額</t>
    <phoneticPr fontId="2"/>
  </si>
  <si>
    <t>E：基準納付額</t>
    <rPh sb="2" eb="4">
      <t>キジュン</t>
    </rPh>
    <rPh sb="4" eb="6">
      <t>ノウフ</t>
    </rPh>
    <rPh sb="6" eb="7">
      <t>ガク</t>
    </rPh>
    <phoneticPr fontId="2"/>
  </si>
  <si>
    <t>（Ｂ-Ｃ）×Ａ÷Ｄ</t>
    <phoneticPr fontId="2"/>
  </si>
  <si>
    <t>3060_F：累積納付額</t>
    <phoneticPr fontId="2"/>
  </si>
  <si>
    <t>F：累積納付額</t>
    <rPh sb="2" eb="4">
      <t>ルイセキ</t>
    </rPh>
    <rPh sb="4" eb="6">
      <t>ノウフ</t>
    </rPh>
    <rPh sb="6" eb="7">
      <t>ガク</t>
    </rPh>
    <phoneticPr fontId="2"/>
  </si>
  <si>
    <t>⑪前年度までの収益に伴う納付金＋⑫所得財産処分に伴う納付金</t>
    <rPh sb="1" eb="4">
      <t>ゼンネンド</t>
    </rPh>
    <rPh sb="7" eb="9">
      <t>シュウエキ</t>
    </rPh>
    <rPh sb="10" eb="11">
      <t>トモナ</t>
    </rPh>
    <rPh sb="12" eb="14">
      <t>ノウフ</t>
    </rPh>
    <rPh sb="14" eb="15">
      <t>キン</t>
    </rPh>
    <rPh sb="17" eb="19">
      <t>ショトク</t>
    </rPh>
    <rPh sb="19" eb="21">
      <t>ザイサン</t>
    </rPh>
    <rPh sb="21" eb="23">
      <t>ショブン</t>
    </rPh>
    <rPh sb="24" eb="25">
      <t>トモナ</t>
    </rPh>
    <rPh sb="26" eb="29">
      <t>ノウフキン</t>
    </rPh>
    <phoneticPr fontId="2"/>
  </si>
  <si>
    <t>3070_G：本年度納付額</t>
    <phoneticPr fontId="2"/>
  </si>
  <si>
    <t>G：本年度納付額</t>
    <rPh sb="2" eb="5">
      <t>ホンネンド</t>
    </rPh>
    <rPh sb="5" eb="7">
      <t>ノウフ</t>
    </rPh>
    <rPh sb="7" eb="8">
      <t>ガク</t>
    </rPh>
    <phoneticPr fontId="2"/>
  </si>
  <si>
    <t>Ｅ＜Ａの場合はG＝Ｅ-Ｆ、Ｅ＞Ａの場合はG＝Ａ-Ｆ、Ｆ＞Ａの場合はG＝0として算出</t>
    <rPh sb="4" eb="6">
      <t>バアイ</t>
    </rPh>
    <rPh sb="17" eb="19">
      <t>バアイ</t>
    </rPh>
    <rPh sb="30" eb="32">
      <t>バアイ</t>
    </rPh>
    <rPh sb="39" eb="41">
      <t>サンシュツ</t>
    </rPh>
    <phoneticPr fontId="2"/>
  </si>
  <si>
    <t>Ⅲ.生産性向上に関する報告</t>
    <rPh sb="2" eb="4">
      <t>セイサン</t>
    </rPh>
    <rPh sb="4" eb="5">
      <t>セイ</t>
    </rPh>
    <rPh sb="5" eb="7">
      <t>コウジョウ</t>
    </rPh>
    <rPh sb="8" eb="9">
      <t>カン</t>
    </rPh>
    <rPh sb="11" eb="13">
      <t>ホウコク</t>
    </rPh>
    <phoneticPr fontId="2"/>
  </si>
  <si>
    <t>4.給与支給総額</t>
    <rPh sb="2" eb="5">
      <t>シキュウガク</t>
    </rPh>
    <rPh sb="6" eb="7">
      <t>ソウ</t>
    </rPh>
    <rPh sb="7" eb="8">
      <t>ガク</t>
    </rPh>
    <phoneticPr fontId="2"/>
  </si>
  <si>
    <t>役員報酬（役員給与）</t>
    <rPh sb="0" eb="2">
      <t>ヤクイン</t>
    </rPh>
    <rPh sb="2" eb="4">
      <t>ホウシュウ</t>
    </rPh>
    <rPh sb="5" eb="7">
      <t>ヤクイン</t>
    </rPh>
    <rPh sb="7" eb="9">
      <t>キュウヨ</t>
    </rPh>
    <phoneticPr fontId="13"/>
  </si>
  <si>
    <t>従業員給与・給与手当</t>
    <rPh sb="0" eb="3">
      <t>ジュウギョウイン</t>
    </rPh>
    <rPh sb="3" eb="5">
      <t>キュウヨ</t>
    </rPh>
    <rPh sb="6" eb="8">
      <t>キュウヨ</t>
    </rPh>
    <rPh sb="8" eb="10">
      <t>テアテ</t>
    </rPh>
    <phoneticPr fontId="13"/>
  </si>
  <si>
    <t>雑給</t>
    <rPh sb="0" eb="1">
      <t>ザツ</t>
    </rPh>
    <rPh sb="1" eb="2">
      <t>キュウ</t>
    </rPh>
    <phoneticPr fontId="13"/>
  </si>
  <si>
    <t>賞与</t>
    <rPh sb="0" eb="2">
      <t>ショウヨ</t>
    </rPh>
    <phoneticPr fontId="13"/>
  </si>
  <si>
    <r>
      <t>労務費</t>
    </r>
    <r>
      <rPr>
        <sz val="8"/>
        <color theme="1"/>
        <rFont val="游ゴシック"/>
        <family val="3"/>
        <charset val="128"/>
        <scheme val="minor"/>
      </rPr>
      <t>（法定福利費、厚生費、退職金</t>
    </r>
    <r>
      <rPr>
        <b/>
        <u/>
        <sz val="8"/>
        <color theme="1"/>
        <rFont val="游ゴシック"/>
        <family val="3"/>
        <charset val="128"/>
        <scheme val="minor"/>
      </rPr>
      <t>除く</t>
    </r>
    <r>
      <rPr>
        <sz val="8"/>
        <color theme="1"/>
        <rFont val="游ゴシック"/>
        <family val="3"/>
        <charset val="128"/>
        <scheme val="minor"/>
      </rPr>
      <t>）</t>
    </r>
    <rPh sb="0" eb="3">
      <t>ロウムヒ</t>
    </rPh>
    <rPh sb="4" eb="6">
      <t>ホウテイ</t>
    </rPh>
    <rPh sb="6" eb="8">
      <t>フクリ</t>
    </rPh>
    <rPh sb="8" eb="9">
      <t>ヒ</t>
    </rPh>
    <rPh sb="10" eb="13">
      <t>コウセイヒ</t>
    </rPh>
    <rPh sb="14" eb="17">
      <t>タイショクキン</t>
    </rPh>
    <rPh sb="17" eb="18">
      <t>ノゾ</t>
    </rPh>
    <phoneticPr fontId="12"/>
  </si>
  <si>
    <t>その他</t>
    <rPh sb="2" eb="3">
      <t>タ</t>
    </rPh>
    <phoneticPr fontId="12"/>
  </si>
  <si>
    <t>合計</t>
    <rPh sb="0" eb="2">
      <t>ゴウケイ</t>
    </rPh>
    <phoneticPr fontId="12"/>
  </si>
  <si>
    <t>5.人件費の入力</t>
    <rPh sb="2" eb="5">
      <t>ジンケンヒ</t>
    </rPh>
    <rPh sb="6" eb="8">
      <t>ニュウリョク</t>
    </rPh>
    <phoneticPr fontId="2"/>
  </si>
  <si>
    <t>役員報酬（役員給与）</t>
    <rPh sb="0" eb="2">
      <t>ヤクイン</t>
    </rPh>
    <rPh sb="2" eb="4">
      <t>ホウシュウ</t>
    </rPh>
    <rPh sb="5" eb="7">
      <t>ヤクイン</t>
    </rPh>
    <rPh sb="7" eb="9">
      <t>キュウヨ</t>
    </rPh>
    <phoneticPr fontId="4"/>
  </si>
  <si>
    <t>従業員給与・給与手当</t>
    <rPh sb="0" eb="3">
      <t>ジュウギョウイン</t>
    </rPh>
    <rPh sb="3" eb="5">
      <t>キュウヨ</t>
    </rPh>
    <phoneticPr fontId="4"/>
  </si>
  <si>
    <t>雑給</t>
    <rPh sb="0" eb="1">
      <t>ザツ</t>
    </rPh>
    <rPh sb="1" eb="2">
      <t>キュウ</t>
    </rPh>
    <phoneticPr fontId="4"/>
  </si>
  <si>
    <t>法定福利費</t>
    <rPh sb="0" eb="2">
      <t>ホウテイ</t>
    </rPh>
    <rPh sb="2" eb="4">
      <t>フクリ</t>
    </rPh>
    <rPh sb="4" eb="5">
      <t>ヒ</t>
    </rPh>
    <phoneticPr fontId="4"/>
  </si>
  <si>
    <t>福利厚生費、厚生費</t>
    <rPh sb="0" eb="2">
      <t>フクリ</t>
    </rPh>
    <rPh sb="2" eb="5">
      <t>コウセイヒ</t>
    </rPh>
    <rPh sb="6" eb="9">
      <t>コウセイヒ</t>
    </rPh>
    <phoneticPr fontId="4"/>
  </si>
  <si>
    <t>賞与</t>
    <rPh sb="0" eb="2">
      <t>ショウヨ</t>
    </rPh>
    <phoneticPr fontId="4"/>
  </si>
  <si>
    <t>賞与引当金繰入</t>
  </si>
  <si>
    <t>外注費※</t>
    <rPh sb="0" eb="3">
      <t>ガイチュウヒ</t>
    </rPh>
    <phoneticPr fontId="4"/>
  </si>
  <si>
    <r>
      <t>労務費</t>
    </r>
    <r>
      <rPr>
        <sz val="8"/>
        <color theme="1"/>
        <rFont val="游ゴシック"/>
        <family val="3"/>
        <charset val="128"/>
        <scheme val="minor"/>
      </rPr>
      <t>（法定福利費、厚生費、退職金</t>
    </r>
    <r>
      <rPr>
        <b/>
        <u/>
        <sz val="8"/>
        <color theme="1"/>
        <rFont val="ＭＳ Ｐゴシック"/>
        <family val="3"/>
        <charset val="128"/>
      </rPr>
      <t>除く</t>
    </r>
    <r>
      <rPr>
        <sz val="8"/>
        <color theme="1"/>
        <rFont val="ＭＳ Ｐゴシック"/>
        <family val="3"/>
        <charset val="128"/>
      </rPr>
      <t>）</t>
    </r>
    <rPh sb="0" eb="3">
      <t>ロウムヒ</t>
    </rPh>
    <rPh sb="4" eb="6">
      <t>ホウテイ</t>
    </rPh>
    <rPh sb="6" eb="8">
      <t>フクリ</t>
    </rPh>
    <rPh sb="8" eb="9">
      <t>ヒ</t>
    </rPh>
    <rPh sb="10" eb="13">
      <t>コウセイヒ</t>
    </rPh>
    <rPh sb="14" eb="17">
      <t>タイショクキン</t>
    </rPh>
    <rPh sb="17" eb="18">
      <t>ノゾ</t>
    </rPh>
    <phoneticPr fontId="3"/>
  </si>
  <si>
    <r>
      <t>労務費</t>
    </r>
    <r>
      <rPr>
        <sz val="8"/>
        <color theme="1"/>
        <rFont val="游ゴシック"/>
        <family val="3"/>
        <charset val="128"/>
        <scheme val="minor"/>
      </rPr>
      <t>（法定福利費、厚生費、退職金</t>
    </r>
    <r>
      <rPr>
        <b/>
        <u/>
        <sz val="8"/>
        <color theme="1"/>
        <rFont val="ＭＳ Ｐゴシック"/>
        <family val="3"/>
        <charset val="128"/>
      </rPr>
      <t>のみ</t>
    </r>
    <r>
      <rPr>
        <sz val="8"/>
        <color theme="1"/>
        <rFont val="ＭＳ Ｐゴシック"/>
        <family val="3"/>
        <charset val="128"/>
      </rPr>
      <t>）</t>
    </r>
    <rPh sb="0" eb="3">
      <t>ロウムヒ</t>
    </rPh>
    <rPh sb="4" eb="6">
      <t>ホウテイ</t>
    </rPh>
    <rPh sb="6" eb="8">
      <t>フクリ</t>
    </rPh>
    <rPh sb="8" eb="9">
      <t>ヒ</t>
    </rPh>
    <rPh sb="10" eb="13">
      <t>コウセイヒ</t>
    </rPh>
    <rPh sb="14" eb="17">
      <t>タイショクキン</t>
    </rPh>
    <phoneticPr fontId="3"/>
  </si>
  <si>
    <t>給与支給総額の「その他」</t>
    <rPh sb="0" eb="2">
      <t>キュウヨ</t>
    </rPh>
    <rPh sb="2" eb="4">
      <t>シキュウ</t>
    </rPh>
    <rPh sb="4" eb="6">
      <t>ソウガク</t>
    </rPh>
    <rPh sb="10" eb="11">
      <t>タ</t>
    </rPh>
    <phoneticPr fontId="3"/>
  </si>
  <si>
    <t>その他</t>
    <rPh sb="2" eb="3">
      <t>タ</t>
    </rPh>
    <phoneticPr fontId="3"/>
  </si>
  <si>
    <t>4010_人件費（会社全体）、4020_人件費（うち補助事業分）</t>
  </si>
  <si>
    <t>合計</t>
    <rPh sb="0" eb="2">
      <t>ゴウケイ</t>
    </rPh>
    <phoneticPr fontId="3"/>
  </si>
  <si>
    <t>6.減価償却費の入力</t>
    <rPh sb="2" eb="7">
      <t>ゲンカショウキャクヒ</t>
    </rPh>
    <rPh sb="8" eb="10">
      <t>ニュウリョク</t>
    </rPh>
    <phoneticPr fontId="2"/>
  </si>
  <si>
    <t>減価償却費</t>
    <rPh sb="0" eb="5">
      <t>ゲンカショウキャクヒ</t>
    </rPh>
    <phoneticPr fontId="4"/>
  </si>
  <si>
    <t>リース料※</t>
    <rPh sb="3" eb="4">
      <t>リョウ</t>
    </rPh>
    <phoneticPr fontId="3"/>
  </si>
  <si>
    <t>繰延資産償却</t>
    <rPh sb="0" eb="2">
      <t>クリノベ</t>
    </rPh>
    <rPh sb="2" eb="4">
      <t>シサン</t>
    </rPh>
    <rPh sb="4" eb="6">
      <t>ショウキャク</t>
    </rPh>
    <phoneticPr fontId="4"/>
  </si>
  <si>
    <t>普通償却（小計）</t>
    <rPh sb="0" eb="2">
      <t>フツウ</t>
    </rPh>
    <rPh sb="2" eb="4">
      <t>ショウキャク</t>
    </rPh>
    <rPh sb="5" eb="7">
      <t>ショウケイ</t>
    </rPh>
    <phoneticPr fontId="3"/>
  </si>
  <si>
    <t>特別償却（小計）</t>
    <rPh sb="0" eb="2">
      <t>トクベツ</t>
    </rPh>
    <rPh sb="2" eb="4">
      <t>ショウキャク</t>
    </rPh>
    <rPh sb="5" eb="7">
      <t>ショウケイ</t>
    </rPh>
    <phoneticPr fontId="3"/>
  </si>
  <si>
    <t>4030_減価償却費（会社全体）、4040_減価償却費（うち補助事業分）</t>
    <phoneticPr fontId="2"/>
  </si>
  <si>
    <t>7.生産性向上の状況</t>
    <rPh sb="2" eb="5">
      <t>セイサンセイ</t>
    </rPh>
    <rPh sb="5" eb="7">
      <t>コウジョウ</t>
    </rPh>
    <rPh sb="8" eb="10">
      <t>ジョウキョウ</t>
    </rPh>
    <phoneticPr fontId="2"/>
  </si>
  <si>
    <t>・従業員数部分につき、説明に沿って人数を計算し、入力してください。</t>
    <rPh sb="1" eb="5">
      <t>ジュウギョウインスウ</t>
    </rPh>
    <rPh sb="5" eb="7">
      <t>ブブン</t>
    </rPh>
    <rPh sb="11" eb="13">
      <t>セツメイ</t>
    </rPh>
    <rPh sb="14" eb="15">
      <t>ソ</t>
    </rPh>
    <rPh sb="17" eb="19">
      <t>ニンズウ</t>
    </rPh>
    <rPh sb="20" eb="22">
      <t>ケイサン</t>
    </rPh>
    <rPh sb="24" eb="26">
      <t>ニュウリョク</t>
    </rPh>
    <phoneticPr fontId="2"/>
  </si>
  <si>
    <t>基準年度※</t>
    <rPh sb="0" eb="4">
      <t>キジュンネンド</t>
    </rPh>
    <phoneticPr fontId="2"/>
  </si>
  <si>
    <t>今回報告時</t>
    <rPh sb="0" eb="2">
      <t>コンカイ</t>
    </rPh>
    <rPh sb="2" eb="4">
      <t>ホウコク</t>
    </rPh>
    <rPh sb="4" eb="5">
      <t>ジ</t>
    </rPh>
    <phoneticPr fontId="2"/>
  </si>
  <si>
    <t>③売上総利益
（①－②）</t>
  </si>
  <si>
    <t>④販売費及び
　一般管理費</t>
  </si>
  <si>
    <t>⑤営業利益</t>
  </si>
  <si>
    <t>⑥経常利益</t>
    <rPh sb="1" eb="2">
      <t>ヘ</t>
    </rPh>
    <rPh sb="2" eb="3">
      <t>ツネ</t>
    </rPh>
    <phoneticPr fontId="3"/>
  </si>
  <si>
    <t>⑦給与支給総額</t>
    <rPh sb="1" eb="2">
      <t>キュウ</t>
    </rPh>
    <rPh sb="2" eb="3">
      <t>ヨ</t>
    </rPh>
    <rPh sb="3" eb="4">
      <t>シ</t>
    </rPh>
    <rPh sb="4" eb="5">
      <t>キュウ</t>
    </rPh>
    <rPh sb="5" eb="6">
      <t>ソウ</t>
    </rPh>
    <rPh sb="6" eb="7">
      <t>ガク</t>
    </rPh>
    <phoneticPr fontId="3"/>
  </si>
  <si>
    <t>⑧人件費</t>
  </si>
  <si>
    <t>⑨設備投資額</t>
  </si>
  <si>
    <t>⑩運転資金</t>
  </si>
  <si>
    <t>⑪減価償却額</t>
  </si>
  <si>
    <t>（うち、普通償却額）</t>
    <phoneticPr fontId="2"/>
  </si>
  <si>
    <t>（うち、特別償却額）</t>
    <phoneticPr fontId="2"/>
  </si>
  <si>
    <t>4050_付加価値額</t>
    <phoneticPr fontId="2"/>
  </si>
  <si>
    <t>⑫付加価値額
（⑤＋⑧＋⑪）</t>
    <phoneticPr fontId="2"/>
  </si>
  <si>
    <t>⑬従業員数　◆右の注書き参照◆</t>
    <rPh sb="7" eb="8">
      <t>ミギ</t>
    </rPh>
    <rPh sb="9" eb="10">
      <t>チュウ</t>
    </rPh>
    <rPh sb="10" eb="11">
      <t>カ</t>
    </rPh>
    <rPh sb="12" eb="14">
      <t>サンショウ</t>
    </rPh>
    <phoneticPr fontId="2"/>
  </si>
  <si>
    <t>4060_一人当たりの付加価値額</t>
    <phoneticPr fontId="2"/>
  </si>
  <si>
    <t>⑭一人当たりの付加価値額</t>
    <phoneticPr fontId="2"/>
  </si>
  <si>
    <t>4070_付加価値額の伸び率（％）</t>
    <phoneticPr fontId="2"/>
  </si>
  <si>
    <t>付加価値額の伸び率</t>
    <rPh sb="0" eb="5">
      <t>フカカチガク</t>
    </rPh>
    <rPh sb="6" eb="7">
      <t>ノ</t>
    </rPh>
    <rPh sb="8" eb="9">
      <t>リツ</t>
    </rPh>
    <phoneticPr fontId="2"/>
  </si>
  <si>
    <t>4080_一人当たり付加価値額の伸び率（％）</t>
    <phoneticPr fontId="2"/>
  </si>
  <si>
    <t>一人当たりの付加価値額の伸び率</t>
    <rPh sb="12" eb="13">
      <t>ノ</t>
    </rPh>
    <rPh sb="14" eb="15">
      <t>リツ</t>
    </rPh>
    <phoneticPr fontId="2"/>
  </si>
  <si>
    <t>Ⅳ.賃金引上げに関する報告</t>
    <rPh sb="2" eb="4">
      <t>チンギン</t>
    </rPh>
    <rPh sb="4" eb="6">
      <t>ヒキア</t>
    </rPh>
    <rPh sb="8" eb="9">
      <t>カン</t>
    </rPh>
    <rPh sb="11" eb="13">
      <t>ホウコク</t>
    </rPh>
    <phoneticPr fontId="2"/>
  </si>
  <si>
    <t>以下は、賃上げ要件による加点および交付決定を受けた事業者が記入してください。</t>
    <rPh sb="0" eb="2">
      <t>イカ</t>
    </rPh>
    <rPh sb="4" eb="6">
      <t>チンア</t>
    </rPh>
    <rPh sb="7" eb="9">
      <t>ヨウケン</t>
    </rPh>
    <rPh sb="12" eb="14">
      <t>カテン</t>
    </rPh>
    <rPh sb="17" eb="21">
      <t>コウフケッテイ</t>
    </rPh>
    <rPh sb="22" eb="23">
      <t>ウ</t>
    </rPh>
    <rPh sb="25" eb="28">
      <t>ジギョウシャ</t>
    </rPh>
    <rPh sb="29" eb="31">
      <t>キニュウ</t>
    </rPh>
    <phoneticPr fontId="2"/>
  </si>
  <si>
    <t>8.賃金引上げ状況</t>
    <rPh sb="2" eb="4">
      <t>チンギン</t>
    </rPh>
    <rPh sb="4" eb="6">
      <t>ヒキア</t>
    </rPh>
    <rPh sb="7" eb="9">
      <t>ジョウキョウ</t>
    </rPh>
    <phoneticPr fontId="2"/>
  </si>
  <si>
    <t>交付申請時</t>
    <rPh sb="0" eb="5">
      <t>コウフシンセイジ</t>
    </rPh>
    <phoneticPr fontId="2"/>
  </si>
  <si>
    <t>実績報告時</t>
    <rPh sb="0" eb="5">
      <t>ジッセキホウコクジ</t>
    </rPh>
    <phoneticPr fontId="2"/>
  </si>
  <si>
    <t>今回報告時（3月末時点）</t>
    <rPh sb="0" eb="2">
      <t>コンカイ</t>
    </rPh>
    <rPh sb="2" eb="4">
      <t>ホウコク</t>
    </rPh>
    <rPh sb="4" eb="5">
      <t>ジ</t>
    </rPh>
    <rPh sb="7" eb="8">
      <t>ガツ</t>
    </rPh>
    <rPh sb="9" eb="11">
      <t>ジテン</t>
    </rPh>
    <phoneticPr fontId="2"/>
  </si>
  <si>
    <t>地域内最低賃金</t>
    <rPh sb="0" eb="3">
      <t>チイキナイ</t>
    </rPh>
    <rPh sb="3" eb="5">
      <t>サイテイ</t>
    </rPh>
    <rPh sb="5" eb="7">
      <t>チンギン</t>
    </rPh>
    <phoneticPr fontId="2"/>
  </si>
  <si>
    <t>　　　　年　　　月時点</t>
    <rPh sb="4" eb="5">
      <t>ネン</t>
    </rPh>
    <rPh sb="8" eb="9">
      <t>ガツ</t>
    </rPh>
    <rPh sb="9" eb="11">
      <t>ジテン</t>
    </rPh>
    <phoneticPr fontId="2"/>
  </si>
  <si>
    <t>5030_報告事業年度3月末の地域別最低賃金（単位：円）</t>
    <phoneticPr fontId="2"/>
  </si>
  <si>
    <t>事業場内最低賃金</t>
    <rPh sb="0" eb="3">
      <t>ジギョウジョウ</t>
    </rPh>
    <rPh sb="3" eb="4">
      <t>ナイ</t>
    </rPh>
    <rPh sb="4" eb="6">
      <t>サイテイ</t>
    </rPh>
    <rPh sb="6" eb="8">
      <t>チンギン</t>
    </rPh>
    <phoneticPr fontId="2"/>
  </si>
  <si>
    <t>5040_報告事業年度3月末の事業場内最低賃金（単位：円）</t>
    <phoneticPr fontId="2"/>
  </si>
  <si>
    <t>5010_報告事業年度の事業場内最低賃金（地域別最低賃金と比較）</t>
    <phoneticPr fontId="2"/>
  </si>
  <si>
    <t>判定</t>
    <rPh sb="0" eb="2">
      <t>ハンテイ</t>
    </rPh>
    <phoneticPr fontId="2"/>
  </si>
  <si>
    <t>（以下余白）</t>
    <rPh sb="1" eb="3">
      <t>イカ</t>
    </rPh>
    <rPh sb="3" eb="5">
      <t>ヨハク</t>
    </rPh>
    <phoneticPr fontId="2"/>
  </si>
  <si>
    <t>2回目用</t>
    <rPh sb="1" eb="3">
      <t>カイメ</t>
    </rPh>
    <rPh sb="3" eb="4">
      <t>ヨウ</t>
    </rPh>
    <phoneticPr fontId="2"/>
  </si>
  <si>
    <t>前回報告時</t>
    <rPh sb="0" eb="2">
      <t>ゼンカイ</t>
    </rPh>
    <rPh sb="2" eb="5">
      <t>ホウコクジ</t>
    </rPh>
    <phoneticPr fontId="2"/>
  </si>
  <si>
    <t>3回目用</t>
    <rPh sb="1" eb="3">
      <t>カイメ</t>
    </rPh>
    <rPh sb="3" eb="4">
      <t>ヨウ</t>
    </rPh>
    <phoneticPr fontId="2"/>
  </si>
  <si>
    <t>4回目用</t>
    <rPh sb="1" eb="3">
      <t>カイメ</t>
    </rPh>
    <rPh sb="3" eb="4">
      <t>ヨウ</t>
    </rPh>
    <phoneticPr fontId="2"/>
  </si>
  <si>
    <t>5回目用</t>
    <rPh sb="1" eb="3">
      <t>カイメ</t>
    </rPh>
    <rPh sb="3" eb="4">
      <t>ヨウ</t>
    </rPh>
    <phoneticPr fontId="2"/>
  </si>
  <si>
    <t>【参考】生産性向上に関する年度推移</t>
    <rPh sb="1" eb="3">
      <t>サンコウ</t>
    </rPh>
    <rPh sb="4" eb="7">
      <t>セイサンセイ</t>
    </rPh>
    <rPh sb="7" eb="9">
      <t>コウジョウ</t>
    </rPh>
    <rPh sb="10" eb="11">
      <t>カン</t>
    </rPh>
    <rPh sb="13" eb="17">
      <t>ネンドスイイ</t>
    </rPh>
    <phoneticPr fontId="2"/>
  </si>
  <si>
    <t>基準年度</t>
    <rPh sb="0" eb="4">
      <t>キジュンネンド</t>
    </rPh>
    <phoneticPr fontId="2"/>
  </si>
  <si>
    <t>第1回報告時</t>
    <rPh sb="0" eb="1">
      <t>ダイ</t>
    </rPh>
    <rPh sb="2" eb="5">
      <t>カイホウコク</t>
    </rPh>
    <rPh sb="5" eb="6">
      <t>ジ</t>
    </rPh>
    <phoneticPr fontId="2"/>
  </si>
  <si>
    <t>第2回報告時</t>
    <rPh sb="0" eb="1">
      <t>ダイ</t>
    </rPh>
    <rPh sb="2" eb="5">
      <t>カイホウコク</t>
    </rPh>
    <rPh sb="5" eb="6">
      <t>ジ</t>
    </rPh>
    <phoneticPr fontId="2"/>
  </si>
  <si>
    <t>第3回報告時</t>
    <rPh sb="0" eb="1">
      <t>ダイ</t>
    </rPh>
    <rPh sb="2" eb="5">
      <t>カイホウコク</t>
    </rPh>
    <rPh sb="5" eb="6">
      <t>ジ</t>
    </rPh>
    <phoneticPr fontId="2"/>
  </si>
  <si>
    <t>第4回報告時</t>
    <rPh sb="0" eb="1">
      <t>ダイ</t>
    </rPh>
    <rPh sb="2" eb="5">
      <t>カイホウコク</t>
    </rPh>
    <rPh sb="5" eb="6">
      <t>ジ</t>
    </rPh>
    <phoneticPr fontId="2"/>
  </si>
  <si>
    <t>第5回報告時</t>
    <rPh sb="0" eb="1">
      <t>ダイ</t>
    </rPh>
    <rPh sb="2" eb="5">
      <t>カイホウコク</t>
    </rPh>
    <rPh sb="5" eb="6">
      <t>ジ</t>
    </rPh>
    <phoneticPr fontId="2"/>
  </si>
  <si>
    <t>⑬従業員数</t>
  </si>
  <si>
    <t>補助金名</t>
    <rPh sb="0" eb="4">
      <t>ホジョキンメイ</t>
    </rPh>
    <phoneticPr fontId="2"/>
  </si>
  <si>
    <t>補助事業完了期限日</t>
    <rPh sb="0" eb="4">
      <t>ホジョジギョウ</t>
    </rPh>
    <rPh sb="4" eb="6">
      <t>カンリョウ</t>
    </rPh>
    <rPh sb="6" eb="9">
      <t>キゲンビ</t>
    </rPh>
    <phoneticPr fontId="2"/>
  </si>
  <si>
    <t>生産性向上要件</t>
    <rPh sb="0" eb="3">
      <t>セイサンセイ</t>
    </rPh>
    <rPh sb="3" eb="5">
      <t>コウジョウ</t>
    </rPh>
    <rPh sb="5" eb="7">
      <t>ヨウケン</t>
    </rPh>
    <phoneticPr fontId="2"/>
  </si>
  <si>
    <t>生産性向上要件（補足）</t>
    <rPh sb="0" eb="3">
      <t>セイサンセイ</t>
    </rPh>
    <rPh sb="3" eb="5">
      <t>コウジョウ</t>
    </rPh>
    <rPh sb="5" eb="7">
      <t>ヨウケン</t>
    </rPh>
    <rPh sb="8" eb="10">
      <t>ホソク</t>
    </rPh>
    <phoneticPr fontId="2"/>
  </si>
  <si>
    <t>賃上げ要件</t>
    <rPh sb="0" eb="2">
      <t>チンア</t>
    </rPh>
    <rPh sb="3" eb="5">
      <t>ヨウケン</t>
    </rPh>
    <phoneticPr fontId="2"/>
  </si>
  <si>
    <t>n/a</t>
    <phoneticPr fontId="2"/>
  </si>
  <si>
    <t>令和3年度当初予算 事業承継・引継ぎ補助金</t>
    <phoneticPr fontId="2"/>
  </si>
  <si>
    <t>該当あり/なし</t>
    <rPh sb="0" eb="2">
      <t>ガイトウ</t>
    </rPh>
    <phoneticPr fontId="2"/>
  </si>
  <si>
    <t>補助上限額引上げの要件（400→600万円）</t>
    <rPh sb="0" eb="5">
      <t>ホジョジョウゲンガク</t>
    </rPh>
    <rPh sb="5" eb="7">
      <t>ヒキア</t>
    </rPh>
    <rPh sb="9" eb="11">
      <t>ヨウケン</t>
    </rPh>
    <rPh sb="19" eb="20">
      <t>マン</t>
    </rPh>
    <rPh sb="20" eb="21">
      <t>エン</t>
    </rPh>
    <phoneticPr fontId="2"/>
  </si>
  <si>
    <t>補助上限額引上げの要件（400→600万円）</t>
    <rPh sb="0" eb="5">
      <t>ホジョジョウゲンガク</t>
    </rPh>
    <rPh sb="5" eb="7">
      <t>ヒキア</t>
    </rPh>
    <rPh sb="9" eb="11">
      <t>ヨウケン</t>
    </rPh>
    <phoneticPr fontId="2"/>
  </si>
  <si>
    <t>令和4年度当初予算 事業承継・引継ぎ補助金</t>
    <phoneticPr fontId="2"/>
  </si>
  <si>
    <t>補助上限額引上げの要件（300→500万円）</t>
    <rPh sb="0" eb="5">
      <t>ホジョジョウゲンガク</t>
    </rPh>
    <rPh sb="5" eb="7">
      <t>ヒキア</t>
    </rPh>
    <rPh sb="9" eb="11">
      <t>ヨウケン</t>
    </rPh>
    <phoneticPr fontId="2"/>
  </si>
  <si>
    <t>加点要素</t>
    <rPh sb="0" eb="2">
      <t>カテン</t>
    </rPh>
    <rPh sb="2" eb="4">
      <t>ヨウソ</t>
    </rPh>
    <phoneticPr fontId="2"/>
  </si>
  <si>
    <t>申請上の必須要件</t>
    <rPh sb="0" eb="3">
      <t>シンセイジョウ</t>
    </rPh>
    <rPh sb="4" eb="6">
      <t>ヒッス</t>
    </rPh>
    <rPh sb="6" eb="8">
      <t>ヨウケン</t>
    </rPh>
    <phoneticPr fontId="2"/>
  </si>
  <si>
    <t>補助上限額引上げの要件</t>
    <rPh sb="0" eb="5">
      <t>ホジョジョウゲンガク</t>
    </rPh>
    <rPh sb="5" eb="7">
      <t>ヒキア</t>
    </rPh>
    <rPh sb="9" eb="11">
      <t>ヨウケン</t>
    </rPh>
    <phoneticPr fontId="2"/>
  </si>
  <si>
    <t>・事務局への報告については、Jグランツへの専用フォーム（事業化状況報告）から実施してください。</t>
    <rPh sb="1" eb="4">
      <t>ジムキョク</t>
    </rPh>
    <rPh sb="6" eb="8">
      <t>ホウコク</t>
    </rPh>
    <rPh sb="21" eb="23">
      <t>センヨウ</t>
    </rPh>
    <rPh sb="28" eb="30">
      <t>ジギョウ</t>
    </rPh>
    <rPh sb="30" eb="31">
      <t>カ</t>
    </rPh>
    <rPh sb="31" eb="33">
      <t>ジョウキョウ</t>
    </rPh>
    <rPh sb="33" eb="35">
      <t>ホウコク</t>
    </rPh>
    <rPh sb="38" eb="40">
      <t>ジッシ</t>
    </rPh>
    <phoneticPr fontId="2"/>
  </si>
  <si>
    <t>・数値の計算過程確認のために本シート自体も提出していただきますので、本シート上に予め下書き・計算をした上で結果をJグランツに転記してください。</t>
    <rPh sb="4" eb="6">
      <t>ケイサン</t>
    </rPh>
    <rPh sb="6" eb="8">
      <t>カテイ</t>
    </rPh>
    <rPh sb="8" eb="10">
      <t>カクニン</t>
    </rPh>
    <rPh sb="18" eb="20">
      <t>ジタイ</t>
    </rPh>
    <rPh sb="21" eb="23">
      <t>テイシュツ</t>
    </rPh>
    <rPh sb="34" eb="35">
      <t>ホン</t>
    </rPh>
    <rPh sb="38" eb="39">
      <t>ジョウ</t>
    </rPh>
    <rPh sb="40" eb="41">
      <t>アラカジ</t>
    </rPh>
    <rPh sb="42" eb="44">
      <t>シタガ</t>
    </rPh>
    <rPh sb="46" eb="48">
      <t>ケイサン</t>
    </rPh>
    <rPh sb="51" eb="52">
      <t>ウエ</t>
    </rPh>
    <rPh sb="53" eb="55">
      <t>ケッカ</t>
    </rPh>
    <rPh sb="62" eb="64">
      <t>テンキ</t>
    </rPh>
    <phoneticPr fontId="2"/>
  </si>
  <si>
    <t>Jグランツ転記先ラベル名</t>
    <rPh sb="5" eb="8">
      <t>テンキサキ</t>
    </rPh>
    <rPh sb="11" eb="12">
      <t>メイ</t>
    </rPh>
    <phoneticPr fontId="2"/>
  </si>
  <si>
    <t>・交付決定通知書、補助金の交付額確定通知書等を参照いただき、正確に情報を入力してください。</t>
    <rPh sb="1" eb="5">
      <t>コウフケッテイ</t>
    </rPh>
    <rPh sb="5" eb="8">
      <t>ツウチショ</t>
    </rPh>
    <rPh sb="9" eb="12">
      <t>ホジョキン</t>
    </rPh>
    <rPh sb="13" eb="16">
      <t>コウフガク</t>
    </rPh>
    <rPh sb="16" eb="18">
      <t>カクテイ</t>
    </rPh>
    <rPh sb="18" eb="21">
      <t>ツウチショ</t>
    </rPh>
    <rPh sb="21" eb="22">
      <t>トウ</t>
    </rPh>
    <rPh sb="23" eb="25">
      <t>サンショウ</t>
    </rPh>
    <rPh sb="30" eb="32">
      <t>セイカク</t>
    </rPh>
    <rPh sb="33" eb="35">
      <t>ジョウホウ</t>
    </rPh>
    <rPh sb="36" eb="38">
      <t>ニュウリョク</t>
    </rPh>
    <phoneticPr fontId="2"/>
  </si>
  <si>
    <t>・以下項目は、交付申請（別紙）や実績報告時の内容をもとに、記載してください。（コピー＆ペースト可）</t>
    <rPh sb="1" eb="3">
      <t>イカ</t>
    </rPh>
    <rPh sb="3" eb="5">
      <t>コウモク</t>
    </rPh>
    <rPh sb="7" eb="9">
      <t>コウフ</t>
    </rPh>
    <rPh sb="9" eb="11">
      <t>シンセイ</t>
    </rPh>
    <rPh sb="12" eb="14">
      <t>ベッシ</t>
    </rPh>
    <rPh sb="16" eb="20">
      <t>ジッセキホウコク</t>
    </rPh>
    <rPh sb="20" eb="21">
      <t>ジ</t>
    </rPh>
    <rPh sb="22" eb="24">
      <t>ナイヨウ</t>
    </rPh>
    <rPh sb="29" eb="31">
      <t>キサイ</t>
    </rPh>
    <rPh sb="47" eb="48">
      <t>カ</t>
    </rPh>
    <phoneticPr fontId="2"/>
  </si>
  <si>
    <t>公募申請時に賃上げ要件による交付決定や加点を受けている事業者は「該当あり」を選択してください。</t>
    <rPh sb="0" eb="2">
      <t>コウボ</t>
    </rPh>
    <rPh sb="2" eb="5">
      <t>シンセイジ</t>
    </rPh>
    <rPh sb="6" eb="8">
      <t>チンア</t>
    </rPh>
    <rPh sb="9" eb="11">
      <t>ヨウケン</t>
    </rPh>
    <rPh sb="14" eb="18">
      <t>コウフケッテイ</t>
    </rPh>
    <rPh sb="19" eb="21">
      <t>カテン</t>
    </rPh>
    <rPh sb="22" eb="23">
      <t>ウ</t>
    </rPh>
    <rPh sb="27" eb="30">
      <t>ジギョウシャ</t>
    </rPh>
    <rPh sb="32" eb="34">
      <t>ガイトウ</t>
    </rPh>
    <rPh sb="38" eb="40">
      <t>センタク</t>
    </rPh>
    <phoneticPr fontId="2"/>
  </si>
  <si>
    <r>
      <t>損益計算書の金額
（</t>
    </r>
    <r>
      <rPr>
        <b/>
        <sz val="11"/>
        <rFont val="游ゴシック"/>
        <family val="3"/>
        <charset val="128"/>
        <scheme val="minor"/>
      </rPr>
      <t>会社全体</t>
    </r>
    <r>
      <rPr>
        <sz val="11"/>
        <rFont val="游ゴシック"/>
        <family val="3"/>
        <charset val="128"/>
        <scheme val="minor"/>
      </rPr>
      <t>）</t>
    </r>
    <rPh sb="0" eb="5">
      <t>ソンエキケイサンショ</t>
    </rPh>
    <rPh sb="6" eb="8">
      <t>キンガク</t>
    </rPh>
    <rPh sb="10" eb="12">
      <t>カイシャ</t>
    </rPh>
    <rPh sb="12" eb="14">
      <t>ゼンタイ</t>
    </rPh>
    <phoneticPr fontId="2"/>
  </si>
  <si>
    <r>
      <t>補助事業以外の事業／部門分</t>
    </r>
    <r>
      <rPr>
        <sz val="11"/>
        <color rgb="FF0070C0"/>
        <rFont val="游ゴシック"/>
        <family val="3"/>
        <charset val="128"/>
        <scheme val="minor"/>
      </rPr>
      <t>（任意入力）</t>
    </r>
    <rPh sb="0" eb="4">
      <t>ホジョジギョウ</t>
    </rPh>
    <rPh sb="4" eb="6">
      <t>イガイ</t>
    </rPh>
    <rPh sb="7" eb="9">
      <t>ジギョウ</t>
    </rPh>
    <rPh sb="10" eb="12">
      <t>ブモン</t>
    </rPh>
    <rPh sb="12" eb="13">
      <t>ブン</t>
    </rPh>
    <rPh sb="14" eb="16">
      <t>ニンイ</t>
    </rPh>
    <rPh sb="16" eb="18">
      <t>ニュウリョク</t>
    </rPh>
    <phoneticPr fontId="2"/>
  </si>
  <si>
    <r>
      <t>※1　</t>
    </r>
    <r>
      <rPr>
        <u/>
        <sz val="11"/>
        <color theme="1"/>
        <rFont val="游ゴシック"/>
        <family val="3"/>
        <charset val="128"/>
        <scheme val="minor"/>
      </rPr>
      <t>補助金の交付額、補助事業と関連のない雑収入については控除して構いません</t>
    </r>
    <r>
      <rPr>
        <sz val="11"/>
        <color theme="1"/>
        <rFont val="游ゴシック"/>
        <family val="3"/>
        <charset val="128"/>
        <scheme val="minor"/>
      </rPr>
      <t>。その場合は、控除額が確認できる書類を提出してください。</t>
    </r>
    <rPh sb="3" eb="6">
      <t>ホジョキン</t>
    </rPh>
    <rPh sb="7" eb="9">
      <t>コウフ</t>
    </rPh>
    <rPh sb="9" eb="10">
      <t>ガク</t>
    </rPh>
    <rPh sb="11" eb="13">
      <t>ホジョ</t>
    </rPh>
    <rPh sb="13" eb="15">
      <t>ジギョウ</t>
    </rPh>
    <rPh sb="16" eb="18">
      <t>カンレン</t>
    </rPh>
    <rPh sb="21" eb="24">
      <t>ザッシュウニュウ</t>
    </rPh>
    <rPh sb="29" eb="31">
      <t>コウジョ</t>
    </rPh>
    <rPh sb="33" eb="34">
      <t>カマ</t>
    </rPh>
    <rPh sb="41" eb="43">
      <t>バアイ</t>
    </rPh>
    <rPh sb="45" eb="47">
      <t>コウジョ</t>
    </rPh>
    <rPh sb="47" eb="48">
      <t>ガク</t>
    </rPh>
    <rPh sb="49" eb="51">
      <t>カクニン</t>
    </rPh>
    <rPh sb="54" eb="56">
      <t>ショルイ</t>
    </rPh>
    <rPh sb="57" eb="59">
      <t>テイシュツ</t>
    </rPh>
    <phoneticPr fontId="2"/>
  </si>
  <si>
    <r>
      <t>実績報告後に交付された</t>
    </r>
    <r>
      <rPr>
        <u/>
        <sz val="11"/>
        <color theme="1"/>
        <rFont val="游ゴシック"/>
        <family val="3"/>
        <charset val="128"/>
        <scheme val="minor"/>
      </rPr>
      <t>「補助金額の確定通知書」に記載された『補助金確定額』</t>
    </r>
    <r>
      <rPr>
        <sz val="11"/>
        <color theme="1"/>
        <rFont val="游ゴシック"/>
        <family val="3"/>
        <charset val="128"/>
        <scheme val="minor"/>
      </rPr>
      <t>を記入してください。</t>
    </r>
    <rPh sb="0" eb="2">
      <t>ジッセキ</t>
    </rPh>
    <rPh sb="2" eb="4">
      <t>ホウコク</t>
    </rPh>
    <rPh sb="4" eb="5">
      <t>ゴ</t>
    </rPh>
    <rPh sb="6" eb="8">
      <t>コウフ</t>
    </rPh>
    <phoneticPr fontId="2"/>
  </si>
  <si>
    <r>
      <t>実績報告時のパッケージ内</t>
    </r>
    <r>
      <rPr>
        <u/>
        <sz val="11"/>
        <color theme="1"/>
        <rFont val="游ゴシック"/>
        <family val="3"/>
        <charset val="128"/>
        <scheme val="minor"/>
      </rPr>
      <t>「対象経費総括表」シートに記載された『補助対象経費』の金額</t>
    </r>
    <r>
      <rPr>
        <sz val="11"/>
        <color theme="1"/>
        <rFont val="游ゴシック"/>
        <family val="3"/>
        <charset val="128"/>
        <scheme val="minor"/>
      </rPr>
      <t>を記入してください。</t>
    </r>
    <rPh sb="0" eb="5">
      <t>ジッセキホウコクジ</t>
    </rPh>
    <rPh sb="11" eb="12">
      <t>ナイ</t>
    </rPh>
    <rPh sb="13" eb="15">
      <t>タイショウ</t>
    </rPh>
    <rPh sb="15" eb="17">
      <t>ケイヒ</t>
    </rPh>
    <rPh sb="17" eb="20">
      <t>ソウカツヒョウ</t>
    </rPh>
    <phoneticPr fontId="2"/>
  </si>
  <si>
    <r>
      <t>労務費</t>
    </r>
    <r>
      <rPr>
        <sz val="8"/>
        <color theme="1"/>
        <rFont val="游ゴシック"/>
        <family val="3"/>
        <charset val="128"/>
        <scheme val="minor"/>
      </rPr>
      <t>（法定福利費、厚生費、退職金</t>
    </r>
    <r>
      <rPr>
        <b/>
        <u/>
        <sz val="8"/>
        <color theme="1"/>
        <rFont val="游ゴシック"/>
        <family val="3"/>
        <charset val="128"/>
        <scheme val="minor"/>
      </rPr>
      <t>除く</t>
    </r>
    <r>
      <rPr>
        <sz val="8"/>
        <color theme="1"/>
        <rFont val="游ゴシック"/>
        <family val="3"/>
        <charset val="128"/>
        <scheme val="minor"/>
      </rPr>
      <t>）</t>
    </r>
    <rPh sb="0" eb="3">
      <t>ロウムヒ</t>
    </rPh>
    <rPh sb="4" eb="6">
      <t>ホウテイ</t>
    </rPh>
    <rPh sb="6" eb="8">
      <t>フクリ</t>
    </rPh>
    <rPh sb="8" eb="9">
      <t>ヒ</t>
    </rPh>
    <rPh sb="10" eb="13">
      <t>コウセイヒ</t>
    </rPh>
    <rPh sb="14" eb="17">
      <t>タイショクキン</t>
    </rPh>
    <rPh sb="17" eb="18">
      <t>ノゾ</t>
    </rPh>
    <phoneticPr fontId="3"/>
  </si>
  <si>
    <r>
      <t>労務費</t>
    </r>
    <r>
      <rPr>
        <sz val="8"/>
        <color theme="1"/>
        <rFont val="游ゴシック"/>
        <family val="3"/>
        <charset val="128"/>
        <scheme val="minor"/>
      </rPr>
      <t>（法定福利費、厚生費、退職金</t>
    </r>
    <r>
      <rPr>
        <b/>
        <u/>
        <sz val="8"/>
        <color theme="1"/>
        <rFont val="游ゴシック"/>
        <family val="3"/>
        <charset val="128"/>
        <scheme val="minor"/>
      </rPr>
      <t>のみ</t>
    </r>
    <r>
      <rPr>
        <sz val="8"/>
        <color theme="1"/>
        <rFont val="游ゴシック"/>
        <family val="3"/>
        <charset val="128"/>
        <scheme val="minor"/>
      </rPr>
      <t>）</t>
    </r>
    <rPh sb="0" eb="3">
      <t>ロウムヒ</t>
    </rPh>
    <rPh sb="4" eb="6">
      <t>ホウテイ</t>
    </rPh>
    <rPh sb="6" eb="8">
      <t>フクリ</t>
    </rPh>
    <rPh sb="8" eb="9">
      <t>ヒ</t>
    </rPh>
    <rPh sb="10" eb="13">
      <t>コウセイヒ</t>
    </rPh>
    <rPh sb="14" eb="17">
      <t>タイショクキン</t>
    </rPh>
    <phoneticPr fontId="3"/>
  </si>
  <si>
    <t>【経営革新｜法人用】(5次公募) 事業化状況報告用 計算シート v1.1</t>
    <rPh sb="1" eb="3">
      <t>ケイエイ</t>
    </rPh>
    <rPh sb="3" eb="5">
      <t>カクシン</t>
    </rPh>
    <rPh sb="6" eb="8">
      <t>ホウジン</t>
    </rPh>
    <rPh sb="8" eb="9">
      <t>ヨウ</t>
    </rPh>
    <rPh sb="12" eb="13">
      <t>ツギ</t>
    </rPh>
    <rPh sb="17" eb="19">
      <t>ジギョウ</t>
    </rPh>
    <rPh sb="18" eb="20">
      <t>ジョウキョウ</t>
    </rPh>
    <rPh sb="20" eb="23">
      <t>ホウコクヨウ</t>
    </rPh>
    <rPh sb="24" eb="26">
      <t>ケイサン</t>
    </rPh>
    <phoneticPr fontId="2"/>
  </si>
  <si>
    <t>中小企業生産性革命推進事業　事業承継引継ぎ補助金（5次公募）の場合</t>
    <rPh sb="0" eb="4">
      <t>チュウショウキギョウ</t>
    </rPh>
    <rPh sb="4" eb="7">
      <t>セイサンセイ</t>
    </rPh>
    <rPh sb="7" eb="9">
      <t>カクメイ</t>
    </rPh>
    <rPh sb="9" eb="13">
      <t>スイシンジギョウ</t>
    </rPh>
    <rPh sb="14" eb="16">
      <t>ジギョウ</t>
    </rPh>
    <rPh sb="16" eb="18">
      <t>ショウケイ</t>
    </rPh>
    <rPh sb="18" eb="20">
      <t>ヒキツ</t>
    </rPh>
    <rPh sb="21" eb="24">
      <t>ホジョキン</t>
    </rPh>
    <rPh sb="26" eb="29">
      <t>ジコウボ</t>
    </rPh>
    <rPh sb="31" eb="33">
      <t>バアイ</t>
    </rPh>
    <phoneticPr fontId="2"/>
  </si>
  <si>
    <t>(2)中小企業生産性革命推進事業　事業承継引継ぎ補助金（5次公募）の場合</t>
    <rPh sb="3" eb="7">
      <t>チュウショウキギョウ</t>
    </rPh>
    <rPh sb="7" eb="10">
      <t>セイサンセイ</t>
    </rPh>
    <rPh sb="10" eb="12">
      <t>カクメイ</t>
    </rPh>
    <rPh sb="12" eb="16">
      <t>スイシンジギョウ</t>
    </rPh>
    <rPh sb="17" eb="19">
      <t>ジギョウ</t>
    </rPh>
    <rPh sb="19" eb="21">
      <t>ショウケイ</t>
    </rPh>
    <rPh sb="21" eb="23">
      <t>ヒキツ</t>
    </rPh>
    <rPh sb="24" eb="27">
      <t>ホジョキン</t>
    </rPh>
    <rPh sb="29" eb="32">
      <t>ジコウボ</t>
    </rPh>
    <rPh sb="34" eb="36">
      <t>バアイ</t>
    </rPh>
    <phoneticPr fontId="2"/>
  </si>
  <si>
    <t>退職金、退職給付引当金繰入</t>
    <rPh sb="0" eb="3">
      <t>タイショクキン</t>
    </rPh>
    <rPh sb="4" eb="6">
      <t>タイショク</t>
    </rPh>
    <rPh sb="6" eb="8">
      <t>キュウフ</t>
    </rPh>
    <rPh sb="8" eb="10">
      <t>ヒキアテ</t>
    </rPh>
    <rPh sb="10" eb="11">
      <t>カネ</t>
    </rPh>
    <rPh sb="11" eb="12">
      <t>ク</t>
    </rPh>
    <rPh sb="12" eb="13">
      <t>イ</t>
    </rPh>
    <phoneticPr fontId="4"/>
  </si>
  <si>
    <t>交付された補助金が左記と異なる場合は、HPより正しい計算シートをダウンロードください。</t>
    <rPh sb="0" eb="2">
      <t>コウフ</t>
    </rPh>
    <rPh sb="5" eb="8">
      <t>ホジョキン</t>
    </rPh>
    <rPh sb="9" eb="11">
      <t>コウフ</t>
    </rPh>
    <rPh sb="11" eb="13">
      <t>ケッテイ</t>
    </rPh>
    <rPh sb="13" eb="15">
      <t>ツウチ</t>
    </rPh>
    <rPh sb="15" eb="17">
      <t>ショウチ</t>
    </rPh>
    <rPh sb="23" eb="25">
      <t>サキ</t>
    </rPh>
    <rPh sb="26" eb="27">
      <t>コト</t>
    </rPh>
    <rPh sb="27" eb="28">
      <t>コト</t>
    </rPh>
    <rPh sb="30" eb="32">
      <t>バアイ</t>
    </rPh>
    <rPh sb="37" eb="38">
      <t>タダ</t>
    </rPh>
    <phoneticPr fontId="2"/>
  </si>
  <si>
    <t>0200_賃上げ要件での交付決定</t>
    <rPh sb="5" eb="7">
      <t>チンア</t>
    </rPh>
    <rPh sb="8" eb="10">
      <t>ヨウケン</t>
    </rPh>
    <rPh sb="12" eb="16">
      <t>コウフケッテイ</t>
    </rPh>
    <phoneticPr fontId="15"/>
  </si>
  <si>
    <t>0200_賃上げ要件での交付決定</t>
    <phoneticPr fontId="15"/>
  </si>
  <si>
    <t>今回の報告対象となる事業年度の期首年月日（西暦）をスラッシュ「/」区切りで入力してください。（202X/X/X）</t>
    <rPh sb="0" eb="2">
      <t>コンカイ</t>
    </rPh>
    <rPh sb="3" eb="5">
      <t>ホウコク</t>
    </rPh>
    <rPh sb="5" eb="7">
      <t>タイショウ</t>
    </rPh>
    <rPh sb="10" eb="12">
      <t>ジギョウ</t>
    </rPh>
    <rPh sb="12" eb="14">
      <t>ネンド</t>
    </rPh>
    <rPh sb="15" eb="17">
      <t>キシュ</t>
    </rPh>
    <rPh sb="17" eb="20">
      <t>ネンガッピ</t>
    </rPh>
    <rPh sb="21" eb="23">
      <t>セイレキ</t>
    </rPh>
    <rPh sb="37" eb="39">
      <t>ニュウリョク</t>
    </rPh>
    <phoneticPr fontId="2"/>
  </si>
  <si>
    <t>今回の報告対象となる事業年度の期末年月日（西暦）をスラッシュ「/」区切りで入力してください。（202X/X/X）</t>
    <rPh sb="0" eb="2">
      <t>コンカイ</t>
    </rPh>
    <rPh sb="3" eb="5">
      <t>ホウコク</t>
    </rPh>
    <rPh sb="5" eb="7">
      <t>タイショウ</t>
    </rPh>
    <rPh sb="10" eb="12">
      <t>ジギョウ</t>
    </rPh>
    <rPh sb="12" eb="14">
      <t>ネンド</t>
    </rPh>
    <rPh sb="15" eb="17">
      <t>キマツ</t>
    </rPh>
    <rPh sb="17" eb="20">
      <t>ネンガッピ</t>
    </rPh>
    <rPh sb="37" eb="39">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</si>
</sst>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76" formatCode="#,##0_);[Red]\(#,##0\)"/>
    <numFmt numFmtId="177" formatCode="0&quot;名&quot;"/>
    <numFmt numFmtId="178" formatCode="0.0&quot;名&quot;"/>
    <numFmt numFmtId="179" formatCode="[$-F800]dddd\,\ mmmm\ dd\,\ yyyy"/>
    <numFmt numFmtId="180" formatCode="0&quot;円&quot;"/>
  </numFmts>
  <fonts count="42">
    <font>
      <sz val="11"/>
      <color theme="1"/>
      <name val="游ゴシック"/>
      <family val="2"/>
      <charset val="128"/>
      <scheme val="minor"/>
    </font>
    <font>
      <b/>
      <sz val="11"/>
      <color theme="1"/>
      <name val="游ゴシック"/>
      <family val="2"/>
      <charset val="128"/>
      <scheme val="minor"/>
    </font>
    <font>
      <sz val="6"/>
      <name val="游ゴシック"/>
      <family val="2"/>
      <charset val="128"/>
      <scheme val="minor"/>
    </font>
    <font>
      <sz val="11"/>
      <color theme="1"/>
      <name val="ＭＳ ゴシック"/>
      <family val="3"/>
      <charset val="128"/>
    </font>
    <font>
      <sz val="11"/>
      <name val="Arial"/>
      <family val="2"/>
    </font>
    <font>
      <b/>
      <sz val="11"/>
      <color theme="1"/>
      <name val="游ゴシック"/>
      <family val="3"/>
      <charset val="128"/>
      <scheme val="minor"/>
    </font>
    <font>
      <sz val="8"/>
      <color theme="1"/>
      <name val="游ゴシック"/>
      <family val="3"/>
      <charset val="128"/>
      <scheme val="minor"/>
    </font>
    <font>
      <sz val="11"/>
      <color theme="1"/>
      <name val="游ゴシック"/>
      <family val="3"/>
      <charset val="128"/>
      <scheme val="minor"/>
    </font>
    <font>
      <sz val="11"/>
      <color theme="1"/>
      <name val="游ゴシック"/>
      <family val="3"/>
      <charset val="128"/>
    </font>
    <font>
      <sz val="11"/>
      <name val="游ゴシック"/>
      <family val="3"/>
      <charset val="128"/>
      <scheme val="minor"/>
    </font>
    <font>
      <u/>
      <sz val="11"/>
      <color theme="1"/>
      <name val="游ゴシック"/>
      <family val="3"/>
      <charset val="128"/>
    </font>
    <font>
      <sz val="11"/>
      <name val="游ゴシック"/>
      <family val="3"/>
      <charset val="128"/>
    </font>
    <font>
      <sz val="6"/>
      <name val="ＭＳ Ｐゴシック"/>
      <family val="3"/>
      <charset val="128"/>
    </font>
    <font>
      <b/>
      <sz val="24"/>
      <color indexed="8"/>
      <name val="ＭＳ Ｐゴシック"/>
      <family val="3"/>
      <charset val="128"/>
    </font>
    <font>
      <sz val="9"/>
      <color indexed="81"/>
      <name val="MS P ゴシック"/>
      <family val="3"/>
      <charset val="128"/>
    </font>
    <font>
      <sz val="11"/>
      <name val="ＭＳ Ｐゴシック"/>
      <family val="3"/>
      <charset val="128"/>
    </font>
    <font>
      <b/>
      <u/>
      <sz val="8"/>
      <color theme="1"/>
      <name val="游ゴシック"/>
      <family val="3"/>
      <charset val="128"/>
      <scheme val="minor"/>
    </font>
    <font>
      <b/>
      <u/>
      <sz val="8"/>
      <color theme="1"/>
      <name val="ＭＳ Ｐゴシック"/>
      <family val="3"/>
      <charset val="128"/>
    </font>
    <font>
      <sz val="8"/>
      <color theme="1"/>
      <name val="ＭＳ Ｐゴシック"/>
      <family val="3"/>
      <charset val="128"/>
    </font>
    <font>
      <b/>
      <sz val="12"/>
      <color theme="1"/>
      <name val="游ゴシック"/>
      <family val="3"/>
      <charset val="128"/>
    </font>
    <font>
      <b/>
      <sz val="14"/>
      <color theme="1"/>
      <name val="游ゴシック"/>
      <family val="3"/>
      <charset val="128"/>
    </font>
    <font>
      <b/>
      <sz val="12"/>
      <color theme="1"/>
      <name val="游ゴシック"/>
      <family val="3"/>
      <charset val="128"/>
      <scheme val="minor"/>
    </font>
    <font>
      <sz val="11"/>
      <color rgb="FFFF0000"/>
      <name val="游ゴシック"/>
      <family val="3"/>
      <charset val="128"/>
    </font>
    <font>
      <b/>
      <sz val="11"/>
      <color theme="1"/>
      <name val="游ゴシック"/>
      <family val="3"/>
      <charset val="128"/>
    </font>
    <font>
      <sz val="14"/>
      <color theme="1"/>
      <name val="游ゴシック"/>
      <family val="3"/>
      <charset val="128"/>
    </font>
    <font>
      <b/>
      <sz val="18"/>
      <color theme="1"/>
      <name val="游ゴシック"/>
      <family val="3"/>
      <charset val="128"/>
    </font>
    <font>
      <sz val="11"/>
      <color theme="1"/>
      <name val="游ゴシック"/>
      <family val="2"/>
      <charset val="128"/>
      <scheme val="minor"/>
    </font>
    <font>
      <u/>
      <sz val="11"/>
      <color theme="1"/>
      <name val="游ゴシック"/>
      <family val="3"/>
      <charset val="128"/>
      <scheme val="minor"/>
    </font>
    <font>
      <b/>
      <sz val="11"/>
      <color rgb="FFFF0000"/>
      <name val="游ゴシック"/>
      <family val="3"/>
      <charset val="128"/>
    </font>
    <font>
      <b/>
      <sz val="11"/>
      <name val="游ゴシック"/>
      <family val="3"/>
      <charset val="128"/>
    </font>
    <font>
      <b/>
      <sz val="9"/>
      <color indexed="81"/>
      <name val="MS P ゴシック"/>
      <family val="3"/>
      <charset val="128"/>
    </font>
    <font>
      <b/>
      <sz val="11"/>
      <color rgb="FFFF0000"/>
      <name val="游ゴシック"/>
      <family val="3"/>
      <charset val="128"/>
      <scheme val="minor"/>
    </font>
    <font>
      <sz val="11"/>
      <color theme="1"/>
      <name val="Calibri"/>
      <family val="2"/>
    </font>
    <font>
      <sz val="11"/>
      <color rgb="FF0070C0"/>
      <name val="游ゴシック"/>
      <family val="3"/>
      <charset val="128"/>
    </font>
    <font>
      <b/>
      <sz val="11"/>
      <name val="游ゴシック"/>
      <family val="3"/>
      <charset val="128"/>
      <scheme val="minor"/>
    </font>
    <font>
      <b/>
      <sz val="14"/>
      <name val="游ゴシック"/>
      <family val="3"/>
      <charset val="128"/>
      <scheme val="minor"/>
    </font>
    <font>
      <b/>
      <sz val="18"/>
      <color theme="1"/>
      <name val="游ゴシック"/>
      <family val="3"/>
      <charset val="128"/>
      <scheme val="minor"/>
    </font>
    <font>
      <sz val="14"/>
      <color theme="1"/>
      <name val="游ゴシック"/>
      <family val="3"/>
      <charset val="128"/>
      <scheme val="minor"/>
    </font>
    <font>
      <b/>
      <sz val="14"/>
      <color theme="1"/>
      <name val="游ゴシック"/>
      <family val="3"/>
      <charset val="128"/>
      <scheme val="minor"/>
    </font>
    <font>
      <sz val="11"/>
      <color rgb="FF0070C0"/>
      <name val="游ゴシック"/>
      <family val="3"/>
      <charset val="128"/>
      <scheme val="minor"/>
    </font>
    <font>
      <sz val="11"/>
      <color rgb="FFFF0000"/>
      <name val="游ゴシック"/>
      <family val="3"/>
      <charset val="128"/>
      <scheme val="minor"/>
    </font>
    <font>
      <sz val="10"/>
      <color indexed="81"/>
      <name val="Yu Gothic UI"/>
      <family val="3"/>
      <charset val="128"/>
    </font>
  </fonts>
  <fills count="9">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rgb="FFFFCCCC"/>
        <bgColor indexed="64"/>
      </patternFill>
    </fill>
    <fill>
      <patternFill patternType="solid">
        <fgColor rgb="FF92D050"/>
        <bgColor indexed="64"/>
      </patternFill>
    </fill>
    <fill>
      <patternFill patternType="solid">
        <fgColor rgb="FF99FFCC"/>
        <bgColor indexed="64"/>
      </patternFill>
    </fill>
    <fill>
      <patternFill patternType="solid">
        <fgColor theme="0" tint="-0.14999847407452621"/>
        <bgColor indexed="64"/>
      </patternFill>
    </fill>
    <fill>
      <patternFill patternType="solid">
        <fgColor rgb="FFCDFFE6"/>
        <bgColor indexed="64"/>
      </patternFill>
    </fill>
  </fills>
  <borders count="35">
    <border>
      <left/>
      <right/>
      <top/>
      <bottom/>
      <diagonal/>
    </border>
    <border>
      <left style="thin">
        <color theme="1"/>
      </left>
      <right style="thin">
        <color theme="1"/>
      </right>
      <top style="thin">
        <color theme="1"/>
      </top>
      <bottom style="thin">
        <color theme="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top/>
      <bottom style="thin">
        <color theme="1"/>
      </bottom>
      <diagonal/>
    </border>
    <border>
      <left style="thin">
        <color auto="1"/>
      </left>
      <right style="thin">
        <color auto="1"/>
      </right>
      <top style="thin">
        <color auto="1"/>
      </top>
      <bottom/>
      <diagonal/>
    </border>
    <border>
      <left style="thin">
        <color theme="1"/>
      </left>
      <right style="thin">
        <color theme="1"/>
      </right>
      <top/>
      <bottom/>
      <diagonal/>
    </border>
    <border>
      <left style="double">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thin">
        <color indexed="64"/>
      </left>
      <right style="thin">
        <color indexed="64"/>
      </right>
      <top style="double">
        <color indexed="64"/>
      </top>
      <bottom style="thin">
        <color indexed="64"/>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double">
        <color auto="1"/>
      </top>
      <bottom style="double">
        <color auto="1"/>
      </bottom>
      <diagonal/>
    </border>
    <border>
      <left style="thin">
        <color auto="1"/>
      </left>
      <right style="thin">
        <color auto="1"/>
      </right>
      <top/>
      <bottom style="double">
        <color auto="1"/>
      </bottom>
      <diagonal/>
    </border>
    <border>
      <left style="thin">
        <color auto="1"/>
      </left>
      <right style="thin">
        <color auto="1"/>
      </right>
      <top style="thin">
        <color auto="1"/>
      </top>
      <bottom style="medium">
        <color auto="1"/>
      </bottom>
      <diagonal/>
    </border>
    <border diagonalUp="1">
      <left style="thin">
        <color auto="1"/>
      </left>
      <right style="thin">
        <color auto="1"/>
      </right>
      <top style="thin">
        <color auto="1"/>
      </top>
      <bottom style="medium">
        <color auto="1"/>
      </bottom>
      <diagonal style="thin">
        <color auto="1"/>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s>
  <cellStyleXfs count="5">
    <xf numFmtId="0" fontId="0" fillId="0" borderId="0">
      <alignment vertical="center"/>
    </xf>
    <xf numFmtId="176" fontId="15" fillId="0" borderId="0" applyBorder="0" applyProtection="0">
      <alignment vertical="center"/>
    </xf>
    <xf numFmtId="38" fontId="26" fillId="0" borderId="0" applyFont="0" applyFill="0" applyBorder="0" applyAlignment="0" applyProtection="0">
      <alignment vertical="center"/>
    </xf>
    <xf numFmtId="9" fontId="26" fillId="0" borderId="0" applyFont="0" applyFill="0" applyBorder="0" applyAlignment="0" applyProtection="0">
      <alignment vertical="center"/>
    </xf>
    <xf numFmtId="0" fontId="32" fillId="0" borderId="0">
      <alignment vertical="center"/>
    </xf>
  </cellStyleXfs>
  <cellXfs count="346">
    <xf numFmtId="0" fontId="0" fillId="0" borderId="0" xfId="0">
      <alignment vertical="center"/>
    </xf>
    <xf numFmtId="0" fontId="7" fillId="0" borderId="2" xfId="0" applyFont="1" applyBorder="1">
      <alignment vertical="center"/>
    </xf>
    <xf numFmtId="0" fontId="7" fillId="0" borderId="7" xfId="0" applyFont="1" applyBorder="1">
      <alignment vertical="center"/>
    </xf>
    <xf numFmtId="0" fontId="7" fillId="0" borderId="0" xfId="0" applyFont="1">
      <alignment vertical="center"/>
    </xf>
    <xf numFmtId="0" fontId="7" fillId="0" borderId="0" xfId="0" applyFont="1" applyBorder="1">
      <alignment vertical="center"/>
    </xf>
    <xf numFmtId="0" fontId="7" fillId="0" borderId="2" xfId="0" applyFont="1" applyFill="1" applyBorder="1">
      <alignment vertical="center"/>
    </xf>
    <xf numFmtId="0" fontId="7" fillId="3" borderId="2" xfId="0" applyFont="1" applyFill="1" applyBorder="1">
      <alignment vertical="center"/>
    </xf>
    <xf numFmtId="0" fontId="7" fillId="3" borderId="2" xfId="0" applyFont="1" applyFill="1" applyBorder="1" applyAlignment="1">
      <alignment horizontal="center" vertical="center"/>
    </xf>
    <xf numFmtId="0" fontId="7" fillId="0" borderId="2" xfId="0" applyFont="1" applyBorder="1" applyAlignment="1">
      <alignment vertical="center"/>
    </xf>
    <xf numFmtId="0" fontId="7" fillId="0" borderId="27" xfId="0" applyFont="1" applyBorder="1">
      <alignment vertical="center"/>
    </xf>
    <xf numFmtId="41" fontId="7" fillId="0" borderId="2" xfId="0" applyNumberFormat="1" applyFont="1" applyFill="1" applyBorder="1">
      <alignment vertical="center"/>
    </xf>
    <xf numFmtId="0" fontId="0" fillId="0" borderId="0" xfId="0" applyAlignment="1">
      <alignment horizontal="center" vertical="center"/>
    </xf>
    <xf numFmtId="0" fontId="0" fillId="6" borderId="32" xfId="0" applyFill="1" applyBorder="1" applyAlignment="1">
      <alignment horizontal="center" vertical="center"/>
    </xf>
    <xf numFmtId="0" fontId="0" fillId="0" borderId="32" xfId="0" applyBorder="1">
      <alignment vertical="center"/>
    </xf>
    <xf numFmtId="31" fontId="0" fillId="0" borderId="32" xfId="0" applyNumberFormat="1" applyBorder="1">
      <alignment vertical="center"/>
    </xf>
    <xf numFmtId="0" fontId="0" fillId="0" borderId="32" xfId="0" applyBorder="1" applyAlignment="1">
      <alignment horizontal="center" vertical="center"/>
    </xf>
    <xf numFmtId="179" fontId="8" fillId="0" borderId="20" xfId="2" applyNumberFormat="1" applyFont="1" applyBorder="1" applyAlignment="1" applyProtection="1">
      <alignment vertical="center"/>
      <protection locked="0"/>
    </xf>
    <xf numFmtId="179" fontId="8" fillId="0" borderId="2" xfId="2" applyNumberFormat="1" applyFont="1" applyBorder="1" applyAlignment="1" applyProtection="1">
      <alignment vertical="center"/>
      <protection locked="0"/>
    </xf>
    <xf numFmtId="41" fontId="8" fillId="0" borderId="1" xfId="0" applyNumberFormat="1" applyFont="1" applyFill="1" applyBorder="1" applyProtection="1">
      <alignment vertical="center"/>
      <protection locked="0"/>
    </xf>
    <xf numFmtId="0" fontId="11" fillId="0" borderId="1" xfId="0" applyFont="1" applyFill="1" applyBorder="1" applyAlignment="1" applyProtection="1">
      <alignment horizontal="left" vertical="center"/>
      <protection locked="0"/>
    </xf>
    <xf numFmtId="41" fontId="8" fillId="0" borderId="18" xfId="0" applyNumberFormat="1" applyFont="1" applyFill="1" applyBorder="1" applyProtection="1">
      <alignment vertical="center"/>
      <protection locked="0"/>
    </xf>
    <xf numFmtId="177" fontId="8" fillId="0" borderId="2" xfId="0" applyNumberFormat="1" applyFont="1" applyFill="1" applyBorder="1" applyProtection="1">
      <alignment vertical="center"/>
      <protection locked="0"/>
    </xf>
    <xf numFmtId="41" fontId="0" fillId="0" borderId="2" xfId="0" applyNumberFormat="1" applyFill="1" applyBorder="1" applyProtection="1">
      <alignment vertical="center"/>
      <protection locked="0"/>
    </xf>
    <xf numFmtId="41" fontId="7" fillId="0" borderId="2" xfId="0" applyNumberFormat="1" applyFont="1" applyFill="1" applyBorder="1" applyProtection="1">
      <alignment vertical="center"/>
      <protection locked="0"/>
    </xf>
    <xf numFmtId="41" fontId="7" fillId="0" borderId="20" xfId="0" applyNumberFormat="1" applyFont="1" applyFill="1" applyBorder="1" applyProtection="1">
      <alignment vertical="center"/>
      <protection locked="0"/>
    </xf>
    <xf numFmtId="41" fontId="7" fillId="0" borderId="2" xfId="0" applyNumberFormat="1" applyFont="1" applyBorder="1" applyProtection="1">
      <alignment vertical="center"/>
      <protection locked="0"/>
    </xf>
    <xf numFmtId="41" fontId="7" fillId="0" borderId="25" xfId="0" applyNumberFormat="1" applyFont="1" applyBorder="1" applyProtection="1">
      <alignment vertical="center"/>
      <protection locked="0"/>
    </xf>
    <xf numFmtId="41" fontId="7" fillId="0" borderId="20" xfId="0" applyNumberFormat="1" applyFont="1" applyBorder="1" applyProtection="1">
      <alignment vertical="center"/>
      <protection locked="0"/>
    </xf>
    <xf numFmtId="41" fontId="7" fillId="0" borderId="29" xfId="0" applyNumberFormat="1" applyFont="1" applyBorder="1" applyProtection="1">
      <alignment vertical="center"/>
      <protection locked="0"/>
    </xf>
    <xf numFmtId="41" fontId="8" fillId="2" borderId="1" xfId="0" applyNumberFormat="1" applyFont="1" applyFill="1" applyBorder="1" applyProtection="1">
      <alignment vertical="center"/>
    </xf>
    <xf numFmtId="41" fontId="0" fillId="2" borderId="2" xfId="0" applyNumberFormat="1" applyFill="1" applyBorder="1" applyProtection="1">
      <alignment vertical="center"/>
    </xf>
    <xf numFmtId="177" fontId="7" fillId="2" borderId="26" xfId="0" applyNumberFormat="1" applyFont="1" applyFill="1" applyBorder="1" applyAlignment="1" applyProtection="1">
      <alignment horizontal="right" vertical="center"/>
    </xf>
    <xf numFmtId="41" fontId="7" fillId="2" borderId="11" xfId="0" applyNumberFormat="1" applyFont="1" applyFill="1" applyBorder="1" applyAlignment="1" applyProtection="1">
      <alignment horizontal="left" vertical="center"/>
    </xf>
    <xf numFmtId="41" fontId="7" fillId="2" borderId="3" xfId="0" applyNumberFormat="1" applyFont="1" applyFill="1" applyBorder="1" applyAlignment="1" applyProtection="1">
      <alignment horizontal="left" vertical="center"/>
    </xf>
    <xf numFmtId="41" fontId="7" fillId="2" borderId="2" xfId="0" applyNumberFormat="1" applyFont="1" applyFill="1" applyBorder="1" applyAlignment="1" applyProtection="1">
      <alignment horizontal="left" vertical="center"/>
    </xf>
    <xf numFmtId="41" fontId="7" fillId="2" borderId="30" xfId="0" applyNumberFormat="1" applyFont="1" applyFill="1" applyBorder="1" applyAlignment="1" applyProtection="1">
      <alignment horizontal="left" vertical="center"/>
    </xf>
    <xf numFmtId="41" fontId="7" fillId="2" borderId="2" xfId="0" applyNumberFormat="1" applyFont="1" applyFill="1" applyBorder="1" applyProtection="1">
      <alignment vertical="center"/>
    </xf>
    <xf numFmtId="41" fontId="7" fillId="2" borderId="26" xfId="0" applyNumberFormat="1" applyFont="1" applyFill="1" applyBorder="1" applyProtection="1">
      <alignment vertical="center"/>
    </xf>
    <xf numFmtId="41" fontId="7" fillId="2" borderId="28" xfId="0" applyNumberFormat="1" applyFont="1" applyFill="1" applyBorder="1" applyProtection="1">
      <alignment vertical="center"/>
    </xf>
    <xf numFmtId="10" fontId="7" fillId="2" borderId="2" xfId="3" applyNumberFormat="1" applyFont="1" applyFill="1" applyBorder="1" applyProtection="1">
      <alignment vertical="center"/>
    </xf>
    <xf numFmtId="41" fontId="8" fillId="3" borderId="2" xfId="0" applyNumberFormat="1" applyFont="1" applyFill="1" applyBorder="1" applyAlignment="1" applyProtection="1">
      <alignment horizontal="center" vertical="center"/>
    </xf>
    <xf numFmtId="0" fontId="8" fillId="2" borderId="2" xfId="2" applyNumberFormat="1" applyFont="1" applyFill="1" applyBorder="1" applyAlignment="1" applyProtection="1">
      <alignment horizontal="center" vertical="center"/>
    </xf>
    <xf numFmtId="41" fontId="7" fillId="2" borderId="24" xfId="0" applyNumberFormat="1" applyFont="1" applyFill="1" applyBorder="1" applyProtection="1">
      <alignment vertical="center"/>
    </xf>
    <xf numFmtId="178" fontId="7" fillId="0" borderId="2" xfId="0" applyNumberFormat="1" applyFont="1" applyFill="1" applyBorder="1" applyAlignment="1" applyProtection="1">
      <alignment horizontal="right" vertical="center"/>
      <protection locked="0"/>
    </xf>
    <xf numFmtId="41" fontId="8" fillId="7" borderId="0" xfId="0" applyNumberFormat="1" applyFont="1" applyFill="1" applyBorder="1" applyAlignment="1" applyProtection="1">
      <alignment horizontal="center" vertical="center"/>
    </xf>
    <xf numFmtId="10" fontId="0" fillId="7" borderId="0" xfId="3" applyNumberFormat="1" applyFont="1" applyFill="1" applyBorder="1" applyAlignment="1" applyProtection="1">
      <alignment vertical="center"/>
    </xf>
    <xf numFmtId="10" fontId="7" fillId="0" borderId="11" xfId="3" applyNumberFormat="1" applyFont="1" applyFill="1" applyBorder="1">
      <alignment vertical="center"/>
    </xf>
    <xf numFmtId="10" fontId="7" fillId="0" borderId="2" xfId="3" applyNumberFormat="1" applyFont="1" applyFill="1" applyBorder="1">
      <alignment vertical="center"/>
    </xf>
    <xf numFmtId="41" fontId="8" fillId="2" borderId="2" xfId="0" applyNumberFormat="1" applyFont="1" applyFill="1" applyBorder="1" applyProtection="1">
      <alignment vertical="center"/>
    </xf>
    <xf numFmtId="0" fontId="8" fillId="2" borderId="2" xfId="0" applyFont="1" applyFill="1" applyBorder="1" applyAlignment="1" applyProtection="1">
      <alignment horizontal="center" vertical="center"/>
    </xf>
    <xf numFmtId="0" fontId="35" fillId="0" borderId="0" xfId="0" applyFont="1">
      <alignment vertical="center"/>
    </xf>
    <xf numFmtId="0" fontId="7" fillId="8" borderId="2" xfId="0" applyFont="1" applyFill="1" applyBorder="1">
      <alignment vertical="center"/>
    </xf>
    <xf numFmtId="41" fontId="7" fillId="8" borderId="2" xfId="0" applyNumberFormat="1" applyFont="1" applyFill="1" applyBorder="1">
      <alignment vertical="center"/>
    </xf>
    <xf numFmtId="0" fontId="25" fillId="0" borderId="0" xfId="0" applyFont="1" applyProtection="1">
      <alignment vertical="center"/>
    </xf>
    <xf numFmtId="0" fontId="8" fillId="0" borderId="0" xfId="0" applyFont="1" applyFill="1" applyProtection="1">
      <alignment vertical="center"/>
    </xf>
    <xf numFmtId="0" fontId="8" fillId="0" borderId="0" xfId="0" applyFont="1" applyProtection="1">
      <alignment vertical="center"/>
    </xf>
    <xf numFmtId="0" fontId="19" fillId="0" borderId="0" xfId="0" applyFont="1" applyProtection="1">
      <alignment vertical="center"/>
    </xf>
    <xf numFmtId="0" fontId="24" fillId="0" borderId="0" xfId="0" applyFont="1" applyFill="1" applyAlignment="1" applyProtection="1">
      <alignment horizontal="center" vertical="center"/>
    </xf>
    <xf numFmtId="0" fontId="20" fillId="6" borderId="0" xfId="0" applyFont="1" applyFill="1" applyAlignment="1" applyProtection="1">
      <alignment horizontal="center" vertical="center"/>
    </xf>
    <xf numFmtId="0" fontId="8" fillId="0" borderId="0" xfId="0" applyFont="1" applyAlignment="1" applyProtection="1">
      <alignment horizontal="left" vertical="center"/>
    </xf>
    <xf numFmtId="0" fontId="23" fillId="0" borderId="0" xfId="0" applyFont="1" applyProtection="1">
      <alignment vertical="center"/>
    </xf>
    <xf numFmtId="0" fontId="8" fillId="0" borderId="0" xfId="0" applyFont="1" applyAlignment="1" applyProtection="1">
      <alignment horizontal="right" vertical="center"/>
    </xf>
    <xf numFmtId="0" fontId="19" fillId="6" borderId="2" xfId="0" applyFont="1" applyFill="1" applyBorder="1" applyAlignment="1" applyProtection="1">
      <alignment horizontal="center" vertical="center"/>
    </xf>
    <xf numFmtId="0" fontId="28" fillId="0" borderId="0" xfId="0" applyFont="1" applyProtection="1">
      <alignment vertical="center"/>
    </xf>
    <xf numFmtId="0" fontId="8" fillId="0" borderId="0" xfId="0" applyFont="1" applyFill="1" applyBorder="1" applyAlignment="1" applyProtection="1">
      <alignment horizontal="center" vertical="center"/>
    </xf>
    <xf numFmtId="0" fontId="20" fillId="5" borderId="0" xfId="0" applyFont="1" applyFill="1" applyBorder="1" applyAlignment="1" applyProtection="1">
      <alignment horizontal="left" vertical="center"/>
    </xf>
    <xf numFmtId="0" fontId="0" fillId="5" borderId="0" xfId="0" applyFill="1" applyProtection="1">
      <alignment vertical="center"/>
    </xf>
    <xf numFmtId="0" fontId="8" fillId="0" borderId="9" xfId="0" applyFont="1" applyFill="1" applyBorder="1" applyAlignment="1" applyProtection="1">
      <alignment horizontal="center" vertical="center"/>
    </xf>
    <xf numFmtId="0" fontId="8" fillId="3" borderId="2" xfId="0" applyFont="1" applyFill="1" applyBorder="1" applyAlignment="1" applyProtection="1">
      <alignment horizontal="left" vertical="center" indent="1"/>
    </xf>
    <xf numFmtId="0" fontId="0" fillId="0" borderId="0" xfId="0" applyFill="1" applyBorder="1" applyAlignment="1" applyProtection="1">
      <alignment horizontal="left" vertical="center"/>
    </xf>
    <xf numFmtId="0" fontId="8" fillId="0" borderId="2" xfId="0" applyFont="1" applyFill="1" applyBorder="1" applyAlignment="1" applyProtection="1">
      <alignment horizontal="left" vertical="center" indent="1"/>
    </xf>
    <xf numFmtId="0" fontId="0" fillId="0" borderId="0" xfId="0" applyFill="1" applyBorder="1" applyAlignment="1" applyProtection="1">
      <alignment vertical="center"/>
    </xf>
    <xf numFmtId="0" fontId="8" fillId="0" borderId="0" xfId="0" applyFont="1" applyFill="1" applyBorder="1" applyAlignment="1" applyProtection="1">
      <alignment vertical="center"/>
    </xf>
    <xf numFmtId="0" fontId="8" fillId="0" borderId="0" xfId="0" applyFont="1" applyAlignment="1" applyProtection="1">
      <alignment vertical="center"/>
    </xf>
    <xf numFmtId="0" fontId="0" fillId="0" borderId="0" xfId="0" applyProtection="1">
      <alignment vertical="center"/>
    </xf>
    <xf numFmtId="0" fontId="8" fillId="0" borderId="12" xfId="0" applyFont="1" applyFill="1" applyBorder="1" applyAlignment="1" applyProtection="1">
      <alignment horizontal="left" vertical="center"/>
    </xf>
    <xf numFmtId="0" fontId="8" fillId="0" borderId="0" xfId="0" applyFont="1" applyFill="1" applyBorder="1" applyAlignment="1" applyProtection="1">
      <alignment horizontal="left" vertical="center" indent="1"/>
    </xf>
    <xf numFmtId="0" fontId="8" fillId="0" borderId="0" xfId="0" applyFont="1" applyFill="1" applyBorder="1" applyProtection="1">
      <alignment vertical="center"/>
    </xf>
    <xf numFmtId="0" fontId="8" fillId="0" borderId="0" xfId="0" applyFont="1" applyFill="1" applyBorder="1" applyAlignment="1" applyProtection="1">
      <alignment vertical="top" wrapText="1"/>
    </xf>
    <xf numFmtId="0" fontId="8" fillId="0" borderId="1" xfId="0" applyFont="1" applyFill="1" applyBorder="1" applyAlignment="1" applyProtection="1">
      <alignment horizontal="left" vertical="center" indent="1"/>
    </xf>
    <xf numFmtId="0" fontId="8" fillId="0" borderId="0" xfId="0" applyFont="1" applyFill="1" applyBorder="1" applyAlignment="1" applyProtection="1">
      <alignment vertical="center" wrapText="1"/>
    </xf>
    <xf numFmtId="0" fontId="8" fillId="0" borderId="18" xfId="0" applyFont="1" applyFill="1" applyBorder="1" applyAlignment="1" applyProtection="1">
      <alignment horizontal="left" vertical="center" indent="1"/>
    </xf>
    <xf numFmtId="0" fontId="8" fillId="3" borderId="20" xfId="0" applyFont="1" applyFill="1" applyBorder="1" applyProtection="1">
      <alignment vertical="center"/>
    </xf>
    <xf numFmtId="0" fontId="23" fillId="3" borderId="20" xfId="0" applyFont="1" applyFill="1" applyBorder="1" applyAlignment="1" applyProtection="1">
      <alignment horizontal="center" vertical="center"/>
    </xf>
    <xf numFmtId="0" fontId="8" fillId="0" borderId="2" xfId="0" applyFont="1" applyFill="1" applyBorder="1" applyProtection="1">
      <alignment vertical="center"/>
    </xf>
    <xf numFmtId="0" fontId="8" fillId="3" borderId="2" xfId="0" applyFont="1" applyFill="1" applyBorder="1" applyAlignment="1" applyProtection="1">
      <alignment horizontal="center" vertical="center"/>
    </xf>
    <xf numFmtId="0" fontId="8" fillId="0" borderId="0" xfId="0" applyFont="1" applyAlignment="1" applyProtection="1">
      <alignment horizontal="left" vertical="center" indent="1"/>
    </xf>
    <xf numFmtId="0" fontId="0" fillId="0" borderId="12" xfId="0" applyBorder="1" applyAlignment="1" applyProtection="1">
      <alignment horizontal="left" vertical="center" indent="1"/>
    </xf>
    <xf numFmtId="41" fontId="0" fillId="0" borderId="12" xfId="0" applyNumberFormat="1" applyFill="1" applyBorder="1" applyProtection="1">
      <alignment vertical="center"/>
    </xf>
    <xf numFmtId="41" fontId="8" fillId="0" borderId="0" xfId="0" applyNumberFormat="1" applyFont="1" applyProtection="1">
      <alignment vertical="center"/>
    </xf>
    <xf numFmtId="41" fontId="23" fillId="3" borderId="2" xfId="0" applyNumberFormat="1" applyFont="1" applyFill="1" applyBorder="1" applyAlignment="1" applyProtection="1">
      <alignment horizontal="center" vertical="center"/>
    </xf>
    <xf numFmtId="0" fontId="23" fillId="3" borderId="13" xfId="0" applyFont="1" applyFill="1" applyBorder="1" applyAlignment="1" applyProtection="1">
      <alignment horizontal="center" vertical="center"/>
    </xf>
    <xf numFmtId="0" fontId="8" fillId="0" borderId="2" xfId="0" applyFont="1" applyFill="1" applyBorder="1" applyAlignment="1" applyProtection="1">
      <alignment vertical="top" wrapText="1"/>
    </xf>
    <xf numFmtId="0" fontId="7" fillId="0" borderId="2" xfId="0" applyFont="1" applyBorder="1" applyAlignment="1" applyProtection="1">
      <alignment horizontal="left" vertical="center" indent="1"/>
    </xf>
    <xf numFmtId="0" fontId="8" fillId="0" borderId="2" xfId="0" applyFont="1" applyFill="1" applyBorder="1" applyAlignment="1" applyProtection="1">
      <alignment vertical="center" wrapText="1"/>
    </xf>
    <xf numFmtId="0" fontId="7" fillId="0" borderId="30" xfId="0" applyFont="1" applyBorder="1" applyAlignment="1" applyProtection="1">
      <alignment horizontal="left" vertical="center" indent="1"/>
    </xf>
    <xf numFmtId="41" fontId="5" fillId="0" borderId="31" xfId="0" applyNumberFormat="1" applyFont="1" applyFill="1" applyBorder="1" applyAlignment="1" applyProtection="1">
      <alignment horizontal="left" vertical="center"/>
    </xf>
    <xf numFmtId="0" fontId="7" fillId="0" borderId="26" xfId="0" applyFont="1" applyBorder="1" applyAlignment="1" applyProtection="1">
      <alignment horizontal="left" vertical="center" indent="1"/>
    </xf>
    <xf numFmtId="41" fontId="8" fillId="0" borderId="0" xfId="0" applyNumberFormat="1" applyFont="1" applyAlignment="1" applyProtection="1">
      <alignment horizontal="right" vertical="center"/>
    </xf>
    <xf numFmtId="0" fontId="7" fillId="0" borderId="20" xfId="0" applyFont="1" applyBorder="1" applyAlignment="1" applyProtection="1">
      <alignment horizontal="left" vertical="center" indent="1"/>
    </xf>
    <xf numFmtId="0" fontId="7" fillId="0" borderId="22" xfId="0" applyFont="1" applyBorder="1" applyAlignment="1" applyProtection="1">
      <alignment horizontal="left" vertical="center" indent="1"/>
    </xf>
    <xf numFmtId="41" fontId="7" fillId="4" borderId="23" xfId="0" applyNumberFormat="1" applyFont="1" applyFill="1" applyBorder="1" applyAlignment="1" applyProtection="1">
      <alignment horizontal="left" vertical="center"/>
    </xf>
    <xf numFmtId="0" fontId="8" fillId="5" borderId="0" xfId="0" applyFont="1" applyFill="1" applyProtection="1">
      <alignment vertical="center"/>
    </xf>
    <xf numFmtId="0" fontId="21" fillId="0" borderId="0" xfId="0" applyFont="1" applyProtection="1">
      <alignment vertical="center"/>
    </xf>
    <xf numFmtId="0" fontId="7" fillId="0" borderId="0" xfId="0" applyFont="1" applyProtection="1">
      <alignment vertical="center"/>
    </xf>
    <xf numFmtId="0" fontId="7"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xf>
    <xf numFmtId="0" fontId="7" fillId="0" borderId="2" xfId="0" applyFont="1" applyBorder="1" applyProtection="1">
      <alignment vertical="center"/>
    </xf>
    <xf numFmtId="0" fontId="7" fillId="0" borderId="20" xfId="0" applyFont="1" applyBorder="1" applyProtection="1">
      <alignment vertical="center"/>
    </xf>
    <xf numFmtId="0" fontId="7" fillId="2" borderId="24" xfId="0" applyFont="1" applyFill="1" applyBorder="1" applyProtection="1">
      <alignment vertical="center"/>
    </xf>
    <xf numFmtId="0" fontId="21" fillId="0" borderId="0" xfId="0" applyFont="1" applyFill="1" applyBorder="1" applyProtection="1">
      <alignment vertical="center"/>
    </xf>
    <xf numFmtId="0" fontId="7" fillId="0" borderId="0" xfId="0" applyFont="1" applyAlignment="1" applyProtection="1">
      <alignment horizontal="center" vertical="center"/>
    </xf>
    <xf numFmtId="0" fontId="7" fillId="2" borderId="2" xfId="0" applyFont="1" applyFill="1" applyBorder="1" applyProtection="1">
      <alignment vertical="center"/>
    </xf>
    <xf numFmtId="0" fontId="7" fillId="0" borderId="25" xfId="0" applyFont="1" applyBorder="1" applyProtection="1">
      <alignment vertical="center"/>
    </xf>
    <xf numFmtId="0" fontId="7" fillId="2" borderId="26" xfId="0" applyFont="1" applyFill="1" applyBorder="1" applyProtection="1">
      <alignment vertical="center"/>
    </xf>
    <xf numFmtId="0" fontId="7" fillId="0" borderId="4" xfId="0" applyFont="1" applyFill="1" applyBorder="1" applyProtection="1">
      <alignment vertical="center"/>
    </xf>
    <xf numFmtId="0" fontId="7" fillId="3" borderId="2" xfId="0" applyFont="1" applyFill="1" applyBorder="1" applyProtection="1">
      <alignment vertical="center"/>
    </xf>
    <xf numFmtId="0" fontId="7" fillId="2" borderId="28" xfId="0" applyFont="1" applyFill="1" applyBorder="1" applyProtection="1">
      <alignment vertical="center"/>
    </xf>
    <xf numFmtId="0" fontId="7" fillId="0" borderId="29" xfId="0" applyFont="1" applyBorder="1" applyProtection="1">
      <alignment vertical="center"/>
    </xf>
    <xf numFmtId="0" fontId="7" fillId="0" borderId="0" xfId="0" applyFont="1" applyBorder="1" applyProtection="1">
      <alignment vertical="center"/>
    </xf>
    <xf numFmtId="0" fontId="22" fillId="0" borderId="0" xfId="0" applyFont="1" applyProtection="1">
      <alignment vertical="center"/>
    </xf>
    <xf numFmtId="0" fontId="7" fillId="0" borderId="2" xfId="0" applyFont="1" applyBorder="1" applyAlignment="1" applyProtection="1">
      <alignment vertical="center"/>
    </xf>
    <xf numFmtId="0" fontId="7" fillId="0" borderId="2" xfId="0" applyFont="1" applyFill="1" applyBorder="1" applyProtection="1">
      <alignment vertical="center"/>
    </xf>
    <xf numFmtId="0" fontId="7" fillId="0" borderId="27" xfId="0" applyFont="1" applyBorder="1" applyProtection="1">
      <alignment vertical="center"/>
    </xf>
    <xf numFmtId="0" fontId="19" fillId="0" borderId="0" xfId="0" applyFont="1" applyFill="1" applyBorder="1" applyProtection="1">
      <alignment vertical="center"/>
    </xf>
    <xf numFmtId="0" fontId="8" fillId="3" borderId="2" xfId="0" applyFont="1" applyFill="1" applyBorder="1" applyAlignment="1" applyProtection="1">
      <alignment horizontal="center" vertical="center" wrapText="1"/>
    </xf>
    <xf numFmtId="0" fontId="34" fillId="3" borderId="2" xfId="0" applyFont="1" applyFill="1" applyBorder="1" applyAlignment="1" applyProtection="1">
      <alignment horizontal="center" vertical="center"/>
    </xf>
    <xf numFmtId="0" fontId="19" fillId="7" borderId="0" xfId="0" applyFont="1" applyFill="1" applyBorder="1" applyProtection="1">
      <alignment vertical="center"/>
    </xf>
    <xf numFmtId="0" fontId="8" fillId="7" borderId="0" xfId="0" applyFont="1" applyFill="1" applyBorder="1" applyProtection="1">
      <alignment vertical="center"/>
    </xf>
    <xf numFmtId="0" fontId="7" fillId="7" borderId="0" xfId="0" applyFont="1" applyFill="1" applyBorder="1" applyProtection="1">
      <alignment vertical="center"/>
    </xf>
    <xf numFmtId="179" fontId="8" fillId="7" borderId="0" xfId="0" applyNumberFormat="1" applyFont="1" applyFill="1" applyBorder="1" applyAlignment="1" applyProtection="1">
      <alignment horizontal="center" vertical="center"/>
    </xf>
    <xf numFmtId="0" fontId="8" fillId="7" borderId="0" xfId="0" applyFont="1" applyFill="1" applyBorder="1" applyAlignment="1" applyProtection="1">
      <alignment horizontal="center" vertical="center" wrapText="1"/>
    </xf>
    <xf numFmtId="41" fontId="0" fillId="7" borderId="0" xfId="0" applyNumberFormat="1" applyFill="1" applyBorder="1" applyAlignment="1" applyProtection="1">
      <alignment vertical="center"/>
    </xf>
    <xf numFmtId="180" fontId="8" fillId="7" borderId="0" xfId="0" applyNumberFormat="1" applyFont="1" applyFill="1" applyBorder="1" applyProtection="1">
      <alignment vertical="center"/>
    </xf>
    <xf numFmtId="179" fontId="8" fillId="2" borderId="2" xfId="0" applyNumberFormat="1" applyFont="1" applyFill="1" applyBorder="1" applyProtection="1">
      <alignment vertical="center"/>
    </xf>
    <xf numFmtId="41" fontId="8" fillId="2" borderId="2" xfId="0" applyNumberFormat="1" applyFont="1" applyFill="1" applyBorder="1" applyAlignment="1" applyProtection="1">
      <alignment horizontal="center" vertical="center"/>
    </xf>
    <xf numFmtId="0" fontId="0" fillId="0" borderId="0" xfId="0" applyAlignment="1" applyProtection="1">
      <alignment horizontal="left" vertical="center" indent="1"/>
    </xf>
    <xf numFmtId="0" fontId="0" fillId="0" borderId="0" xfId="0" applyAlignment="1" applyProtection="1">
      <alignment vertical="center"/>
    </xf>
    <xf numFmtId="0" fontId="11" fillId="3" borderId="1" xfId="0" applyFont="1" applyFill="1" applyBorder="1" applyAlignment="1" applyProtection="1">
      <alignment horizontal="center" vertical="center"/>
    </xf>
    <xf numFmtId="0" fontId="0" fillId="0" borderId="2" xfId="0" applyBorder="1" applyAlignment="1" applyProtection="1">
      <alignment horizontal="left" vertical="center" indent="1"/>
    </xf>
    <xf numFmtId="0" fontId="8" fillId="7" borderId="0" xfId="0" applyFont="1" applyFill="1" applyBorder="1" applyAlignment="1" applyProtection="1">
      <alignment horizontal="center" vertical="center"/>
    </xf>
    <xf numFmtId="0" fontId="8" fillId="7" borderId="0" xfId="0" applyFont="1" applyFill="1" applyBorder="1" applyAlignment="1" applyProtection="1">
      <alignment vertical="center"/>
    </xf>
    <xf numFmtId="0" fontId="7" fillId="0" borderId="0" xfId="0" applyFont="1" applyAlignment="1" applyProtection="1">
      <alignment horizontal="left" vertical="center" indent="1"/>
    </xf>
    <xf numFmtId="0" fontId="36" fillId="0" borderId="0" xfId="0" applyFont="1" applyProtection="1">
      <alignment vertical="center"/>
    </xf>
    <xf numFmtId="0" fontId="7" fillId="0" borderId="0" xfId="0" applyFont="1" applyFill="1" applyProtection="1">
      <alignment vertical="center"/>
    </xf>
    <xf numFmtId="0" fontId="37" fillId="0" borderId="0" xfId="0" applyFont="1" applyFill="1" applyAlignment="1" applyProtection="1">
      <alignment horizontal="center" vertical="center"/>
    </xf>
    <xf numFmtId="0" fontId="38" fillId="6" borderId="0" xfId="0" applyFont="1" applyFill="1" applyAlignment="1" applyProtection="1">
      <alignment horizontal="center" vertical="center"/>
    </xf>
    <xf numFmtId="0" fontId="7" fillId="0" borderId="0" xfId="0" applyFont="1" applyAlignment="1" applyProtection="1">
      <alignment horizontal="left" vertical="center"/>
    </xf>
    <xf numFmtId="0" fontId="5" fillId="0" borderId="0" xfId="0" applyFont="1" applyProtection="1">
      <alignment vertical="center"/>
    </xf>
    <xf numFmtId="0" fontId="21" fillId="6" borderId="2" xfId="0" applyFont="1" applyFill="1" applyBorder="1" applyAlignment="1" applyProtection="1">
      <alignment horizontal="center" vertical="center"/>
    </xf>
    <xf numFmtId="0" fontId="31" fillId="0" borderId="0" xfId="0" applyFont="1" applyProtection="1">
      <alignment vertical="center"/>
    </xf>
    <xf numFmtId="0" fontId="7" fillId="0" borderId="0" xfId="0" applyFont="1" applyFill="1" applyBorder="1" applyAlignment="1" applyProtection="1">
      <alignment horizontal="center" vertical="center"/>
    </xf>
    <xf numFmtId="0" fontId="38" fillId="5" borderId="0" xfId="0" applyFont="1" applyFill="1" applyBorder="1" applyAlignment="1" applyProtection="1">
      <alignment horizontal="left" vertical="center"/>
    </xf>
    <xf numFmtId="0" fontId="7" fillId="5" borderId="0" xfId="0" applyFont="1" applyFill="1" applyProtection="1">
      <alignment vertical="center"/>
    </xf>
    <xf numFmtId="0" fontId="7" fillId="0" borderId="0" xfId="0" applyFont="1" applyFill="1" applyAlignment="1" applyProtection="1">
      <alignment vertical="center"/>
    </xf>
    <xf numFmtId="0" fontId="7" fillId="0" borderId="0" xfId="0" applyFont="1" applyAlignment="1" applyProtection="1">
      <alignment vertical="center"/>
    </xf>
    <xf numFmtId="0" fontId="7" fillId="0" borderId="9" xfId="0" applyFont="1" applyFill="1" applyBorder="1" applyAlignment="1" applyProtection="1">
      <alignment horizontal="center" vertical="center"/>
    </xf>
    <xf numFmtId="0" fontId="7" fillId="3" borderId="2" xfId="0" applyFont="1" applyFill="1" applyBorder="1" applyAlignment="1" applyProtection="1">
      <alignment horizontal="left" vertical="center" indent="1"/>
    </xf>
    <xf numFmtId="0" fontId="7" fillId="0" borderId="0" xfId="0" applyFont="1" applyFill="1" applyBorder="1" applyAlignment="1" applyProtection="1">
      <alignment horizontal="left" vertical="center"/>
    </xf>
    <xf numFmtId="0" fontId="7" fillId="0" borderId="2" xfId="0" applyFont="1" applyFill="1" applyBorder="1" applyAlignment="1" applyProtection="1">
      <alignment horizontal="left" vertical="center" indent="1"/>
    </xf>
    <xf numFmtId="0" fontId="7" fillId="0" borderId="2" xfId="2" applyNumberFormat="1" applyFont="1" applyFill="1" applyBorder="1" applyAlignment="1" applyProtection="1">
      <alignment horizontal="center" vertical="center"/>
      <protection locked="0"/>
    </xf>
    <xf numFmtId="0" fontId="7" fillId="0" borderId="0" xfId="0" applyFont="1" applyFill="1" applyBorder="1" applyAlignment="1" applyProtection="1">
      <alignment vertical="center"/>
    </xf>
    <xf numFmtId="179" fontId="7" fillId="0" borderId="2" xfId="0" applyNumberFormat="1" applyFont="1" applyFill="1" applyBorder="1" applyProtection="1">
      <alignment vertical="center"/>
      <protection locked="0"/>
    </xf>
    <xf numFmtId="179" fontId="7" fillId="2" borderId="2" xfId="0" applyNumberFormat="1" applyFont="1" applyFill="1" applyBorder="1" applyProtection="1">
      <alignment vertical="center"/>
    </xf>
    <xf numFmtId="179" fontId="7" fillId="0" borderId="20" xfId="2" applyNumberFormat="1" applyFont="1" applyBorder="1" applyAlignment="1" applyProtection="1">
      <alignment vertical="center"/>
      <protection locked="0"/>
    </xf>
    <xf numFmtId="179" fontId="7" fillId="0" borderId="2" xfId="2" applyNumberFormat="1" applyFont="1" applyBorder="1" applyAlignment="1" applyProtection="1">
      <alignment vertical="center"/>
      <protection locked="0"/>
    </xf>
    <xf numFmtId="0" fontId="7" fillId="0" borderId="2" xfId="2" applyNumberFormat="1" applyFont="1" applyBorder="1" applyAlignment="1" applyProtection="1">
      <alignment horizontal="center" vertical="center"/>
      <protection locked="0"/>
    </xf>
    <xf numFmtId="0" fontId="7" fillId="0" borderId="12" xfId="0" applyFont="1" applyFill="1" applyBorder="1" applyAlignment="1" applyProtection="1">
      <alignment horizontal="left" vertical="center"/>
    </xf>
    <xf numFmtId="0" fontId="7" fillId="0" borderId="0" xfId="0" applyFont="1" applyFill="1" applyBorder="1" applyAlignment="1" applyProtection="1">
      <alignment horizontal="left" vertical="center" indent="1"/>
    </xf>
    <xf numFmtId="0" fontId="7" fillId="0" borderId="0" xfId="0" applyFont="1" applyFill="1" applyBorder="1" applyProtection="1">
      <alignment vertical="center"/>
    </xf>
    <xf numFmtId="0" fontId="9" fillId="3" borderId="1" xfId="0" applyFont="1" applyFill="1" applyBorder="1" applyAlignment="1" applyProtection="1">
      <alignment horizontal="center" vertical="center"/>
    </xf>
    <xf numFmtId="0" fontId="9" fillId="0" borderId="1" xfId="0" applyFont="1" applyFill="1" applyBorder="1" applyAlignment="1" applyProtection="1">
      <alignment horizontal="left" vertical="center"/>
      <protection locked="0"/>
    </xf>
    <xf numFmtId="0" fontId="7" fillId="0" borderId="0" xfId="0" applyFont="1" applyFill="1" applyBorder="1" applyAlignment="1" applyProtection="1">
      <alignment vertical="top" wrapText="1"/>
    </xf>
    <xf numFmtId="0" fontId="7" fillId="0" borderId="1" xfId="0" applyFont="1" applyFill="1" applyBorder="1" applyAlignment="1" applyProtection="1">
      <alignment horizontal="left" vertical="center" indent="1"/>
    </xf>
    <xf numFmtId="41" fontId="7" fillId="0" borderId="1" xfId="0" applyNumberFormat="1" applyFont="1" applyFill="1" applyBorder="1" applyProtection="1">
      <alignment vertical="center"/>
      <protection locked="0"/>
    </xf>
    <xf numFmtId="41" fontId="7" fillId="2" borderId="1" xfId="0" applyNumberFormat="1" applyFont="1" applyFill="1" applyBorder="1" applyProtection="1">
      <alignment vertical="center"/>
    </xf>
    <xf numFmtId="0" fontId="7" fillId="0" borderId="0" xfId="0" applyFont="1" applyFill="1" applyBorder="1" applyAlignment="1" applyProtection="1">
      <alignment vertical="center" wrapText="1"/>
    </xf>
    <xf numFmtId="0" fontId="7" fillId="0" borderId="18" xfId="0" applyFont="1" applyFill="1" applyBorder="1" applyAlignment="1" applyProtection="1">
      <alignment horizontal="left" vertical="center" indent="1"/>
    </xf>
    <xf numFmtId="41" fontId="7" fillId="0" borderId="18" xfId="0" applyNumberFormat="1" applyFont="1" applyFill="1" applyBorder="1" applyProtection="1">
      <alignment vertical="center"/>
      <protection locked="0"/>
    </xf>
    <xf numFmtId="0" fontId="7" fillId="3" borderId="20" xfId="0" applyFont="1" applyFill="1" applyBorder="1" applyProtection="1">
      <alignment vertical="center"/>
    </xf>
    <xf numFmtId="0" fontId="5" fillId="3" borderId="20" xfId="0" applyFont="1" applyFill="1" applyBorder="1" applyAlignment="1" applyProtection="1">
      <alignment horizontal="center" vertical="center"/>
    </xf>
    <xf numFmtId="177" fontId="7" fillId="0" borderId="2" xfId="0" applyNumberFormat="1" applyFont="1" applyFill="1" applyBorder="1" applyProtection="1">
      <alignment vertical="center"/>
      <protection locked="0"/>
    </xf>
    <xf numFmtId="0" fontId="7" fillId="0" borderId="12" xfId="0" applyFont="1" applyBorder="1" applyAlignment="1" applyProtection="1">
      <alignment horizontal="left" vertical="center" indent="1"/>
    </xf>
    <xf numFmtId="41" fontId="7" fillId="0" borderId="12" xfId="0" applyNumberFormat="1" applyFont="1" applyFill="1" applyBorder="1" applyProtection="1">
      <alignment vertical="center"/>
    </xf>
    <xf numFmtId="41" fontId="7" fillId="0" borderId="0" xfId="0" applyNumberFormat="1" applyFont="1" applyProtection="1">
      <alignment vertical="center"/>
    </xf>
    <xf numFmtId="41" fontId="5" fillId="3" borderId="2" xfId="0" applyNumberFormat="1" applyFont="1" applyFill="1" applyBorder="1" applyAlignment="1" applyProtection="1">
      <alignment horizontal="center" vertical="center"/>
    </xf>
    <xf numFmtId="0" fontId="5" fillId="3" borderId="13" xfId="0" applyFont="1" applyFill="1" applyBorder="1" applyAlignment="1" applyProtection="1">
      <alignment horizontal="center" vertical="center"/>
    </xf>
    <xf numFmtId="0" fontId="7" fillId="0" borderId="2" xfId="0" applyFont="1" applyFill="1" applyBorder="1" applyAlignment="1" applyProtection="1">
      <alignment vertical="top" wrapText="1"/>
    </xf>
    <xf numFmtId="0" fontId="7" fillId="0" borderId="2" xfId="0" applyFont="1" applyFill="1" applyBorder="1" applyAlignment="1" applyProtection="1">
      <alignment vertical="center" wrapText="1"/>
    </xf>
    <xf numFmtId="41" fontId="7" fillId="0" borderId="0" xfId="0" applyNumberFormat="1" applyFont="1" applyAlignment="1" applyProtection="1">
      <alignment horizontal="right" vertical="center"/>
    </xf>
    <xf numFmtId="41" fontId="7" fillId="3" borderId="2" xfId="0" applyNumberFormat="1" applyFont="1" applyFill="1" applyBorder="1" applyAlignment="1" applyProtection="1">
      <alignment horizontal="center" vertical="center"/>
    </xf>
    <xf numFmtId="0" fontId="40" fillId="0" borderId="0" xfId="0" applyFont="1" applyProtection="1">
      <alignment vertical="center"/>
    </xf>
    <xf numFmtId="0" fontId="31" fillId="3" borderId="2" xfId="0" applyFont="1" applyFill="1" applyBorder="1" applyAlignment="1" applyProtection="1">
      <alignment horizontal="center" vertical="center"/>
    </xf>
    <xf numFmtId="0" fontId="7" fillId="7" borderId="0" xfId="0" applyFont="1" applyFill="1" applyProtection="1">
      <alignment vertical="center"/>
    </xf>
    <xf numFmtId="0" fontId="7" fillId="3" borderId="2"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protection locked="0"/>
    </xf>
    <xf numFmtId="0" fontId="25" fillId="0" borderId="0" xfId="0" applyFont="1">
      <alignment vertical="center"/>
    </xf>
    <xf numFmtId="0" fontId="7" fillId="2" borderId="2" xfId="2" applyNumberFormat="1" applyFont="1" applyFill="1" applyBorder="1" applyAlignment="1" applyProtection="1">
      <alignment horizontal="center" vertical="center"/>
    </xf>
    <xf numFmtId="38" fontId="7" fillId="2" borderId="2" xfId="2" applyNumberFormat="1" applyFont="1" applyFill="1" applyBorder="1" applyAlignment="1" applyProtection="1">
      <alignment horizontal="center" vertical="center"/>
    </xf>
    <xf numFmtId="0" fontId="21" fillId="7" borderId="0" xfId="0" applyFont="1" applyFill="1" applyBorder="1" applyProtection="1">
      <alignment vertical="center"/>
    </xf>
    <xf numFmtId="0" fontId="7" fillId="7" borderId="0" xfId="0" applyFont="1" applyFill="1" applyBorder="1" applyAlignment="1" applyProtection="1">
      <alignment horizontal="center" vertical="center"/>
    </xf>
    <xf numFmtId="0" fontId="7" fillId="7" borderId="0" xfId="0" applyFont="1" applyFill="1" applyBorder="1" applyAlignment="1" applyProtection="1">
      <alignment vertical="center"/>
    </xf>
    <xf numFmtId="179" fontId="7" fillId="7" borderId="0" xfId="0" applyNumberFormat="1" applyFont="1" applyFill="1" applyBorder="1" applyAlignment="1" applyProtection="1">
      <alignment horizontal="center" vertical="center"/>
    </xf>
    <xf numFmtId="0" fontId="7" fillId="7" borderId="0" xfId="0" applyFont="1" applyFill="1" applyBorder="1" applyAlignment="1" applyProtection="1">
      <alignment horizontal="center" vertical="center" wrapText="1"/>
    </xf>
    <xf numFmtId="41" fontId="7" fillId="7" borderId="0" xfId="0" applyNumberFormat="1" applyFont="1" applyFill="1" applyBorder="1" applyAlignment="1" applyProtection="1">
      <alignment horizontal="center" vertical="center"/>
    </xf>
    <xf numFmtId="41" fontId="7" fillId="7" borderId="0" xfId="0" applyNumberFormat="1" applyFont="1" applyFill="1" applyBorder="1" applyAlignment="1" applyProtection="1">
      <alignment vertical="center"/>
    </xf>
    <xf numFmtId="10" fontId="7" fillId="7" borderId="0" xfId="3" applyNumberFormat="1" applyFont="1" applyFill="1" applyBorder="1" applyAlignment="1" applyProtection="1">
      <alignment vertical="center"/>
    </xf>
    <xf numFmtId="180" fontId="7" fillId="7" borderId="0" xfId="0" applyNumberFormat="1" applyFont="1" applyFill="1" applyBorder="1" applyProtection="1">
      <alignment vertical="center"/>
    </xf>
    <xf numFmtId="0" fontId="7" fillId="2" borderId="2" xfId="0" applyFont="1" applyFill="1" applyBorder="1" applyAlignment="1" applyProtection="1">
      <alignment horizontal="center" vertical="center"/>
    </xf>
    <xf numFmtId="178" fontId="7" fillId="2" borderId="2" xfId="0" applyNumberFormat="1" applyFont="1" applyFill="1" applyBorder="1" applyAlignment="1" applyProtection="1">
      <alignment horizontal="right" vertical="center"/>
    </xf>
    <xf numFmtId="0" fontId="7" fillId="0" borderId="6" xfId="0" applyFont="1" applyBorder="1">
      <alignment vertical="center"/>
    </xf>
    <xf numFmtId="0" fontId="8" fillId="0" borderId="0" xfId="0" applyFont="1" applyFill="1" applyAlignment="1" applyProtection="1">
      <alignment horizontal="right" vertical="center"/>
    </xf>
    <xf numFmtId="0" fontId="7" fillId="0" borderId="0" xfId="0" applyFont="1" applyFill="1" applyAlignment="1" applyProtection="1">
      <alignment horizontal="right" vertical="center"/>
    </xf>
    <xf numFmtId="0" fontId="7" fillId="3" borderId="20" xfId="0" applyFont="1" applyFill="1" applyBorder="1" applyAlignment="1" applyProtection="1">
      <alignment vertical="center"/>
    </xf>
    <xf numFmtId="0" fontId="7" fillId="0" borderId="26" xfId="0" applyFont="1" applyBorder="1" applyAlignment="1" applyProtection="1">
      <alignment vertical="center"/>
    </xf>
    <xf numFmtId="41" fontId="7" fillId="0" borderId="11" xfId="0" applyNumberFormat="1" applyFont="1" applyFill="1" applyBorder="1" applyAlignment="1" applyProtection="1">
      <alignment vertical="center"/>
      <protection locked="0"/>
    </xf>
    <xf numFmtId="41" fontId="7" fillId="0" borderId="13" xfId="0" applyNumberFormat="1" applyFont="1" applyFill="1" applyBorder="1" applyAlignment="1" applyProtection="1">
      <alignment vertical="center"/>
      <protection locked="0"/>
    </xf>
    <xf numFmtId="41" fontId="7" fillId="0" borderId="11" xfId="0" applyNumberFormat="1" applyFont="1" applyBorder="1" applyAlignment="1" applyProtection="1">
      <alignment vertical="center"/>
      <protection locked="0"/>
    </xf>
    <xf numFmtId="41" fontId="7" fillId="0" borderId="13" xfId="0" applyNumberFormat="1" applyFont="1" applyBorder="1" applyAlignment="1" applyProtection="1">
      <alignment vertical="center"/>
      <protection locked="0"/>
    </xf>
    <xf numFmtId="0" fontId="7" fillId="3" borderId="22" xfId="0" applyFont="1" applyFill="1" applyBorder="1" applyAlignment="1" applyProtection="1">
      <alignment horizontal="center" vertical="center"/>
    </xf>
    <xf numFmtId="0" fontId="7" fillId="3" borderId="28" xfId="0" applyFont="1" applyFill="1" applyBorder="1" applyAlignment="1" applyProtection="1">
      <alignment horizontal="center" vertical="center"/>
    </xf>
    <xf numFmtId="0" fontId="7" fillId="4" borderId="28" xfId="0" quotePrefix="1" applyFont="1" applyFill="1" applyBorder="1" applyAlignment="1" applyProtection="1">
      <alignment horizontal="center" vertical="center"/>
    </xf>
    <xf numFmtId="0" fontId="7" fillId="4" borderId="23" xfId="0" applyFont="1" applyFill="1" applyBorder="1" applyAlignment="1" applyProtection="1">
      <alignment horizontal="center" vertical="center"/>
    </xf>
    <xf numFmtId="176" fontId="7" fillId="0" borderId="6" xfId="0" applyNumberFormat="1" applyFont="1" applyBorder="1" applyAlignment="1" applyProtection="1">
      <alignment horizontal="left" vertical="center" indent="1"/>
    </xf>
    <xf numFmtId="0" fontId="7" fillId="0" borderId="0" xfId="0" applyFont="1" applyBorder="1" applyAlignment="1" applyProtection="1">
      <alignment horizontal="left" vertical="center" indent="1"/>
    </xf>
    <xf numFmtId="0" fontId="7" fillId="0" borderId="0" xfId="0" applyFont="1" applyAlignment="1" applyProtection="1">
      <alignment horizontal="left" vertical="center" indent="1"/>
    </xf>
    <xf numFmtId="176" fontId="7" fillId="0" borderId="0" xfId="0" applyNumberFormat="1" applyFont="1" applyBorder="1" applyAlignment="1" applyProtection="1">
      <alignment horizontal="left" vertical="center" indent="1"/>
    </xf>
    <xf numFmtId="0" fontId="7" fillId="3" borderId="11" xfId="0" applyFont="1" applyFill="1" applyBorder="1" applyAlignment="1" applyProtection="1">
      <alignment horizontal="center" vertical="center" wrapText="1"/>
    </xf>
    <xf numFmtId="0" fontId="7" fillId="0" borderId="13" xfId="0" applyFont="1" applyBorder="1" applyAlignment="1" applyProtection="1">
      <alignment vertical="center"/>
    </xf>
    <xf numFmtId="41" fontId="7" fillId="0" borderId="14" xfId="0" applyNumberFormat="1" applyFont="1" applyFill="1" applyBorder="1" applyAlignment="1" applyProtection="1">
      <alignment vertical="center"/>
      <protection locked="0"/>
    </xf>
    <xf numFmtId="41" fontId="7" fillId="0" borderId="16" xfId="0" applyNumberFormat="1" applyFont="1" applyBorder="1" applyAlignment="1" applyProtection="1">
      <alignment vertical="center"/>
      <protection locked="0"/>
    </xf>
    <xf numFmtId="41" fontId="7" fillId="2" borderId="14" xfId="0" applyNumberFormat="1" applyFont="1" applyFill="1" applyBorder="1" applyAlignment="1" applyProtection="1">
      <alignment vertical="center"/>
    </xf>
    <xf numFmtId="41" fontId="7" fillId="2" borderId="16" xfId="0" applyNumberFormat="1" applyFont="1" applyFill="1" applyBorder="1" applyAlignment="1" applyProtection="1">
      <alignment vertical="center"/>
    </xf>
    <xf numFmtId="0" fontId="7" fillId="3" borderId="11" xfId="0" applyFont="1" applyFill="1" applyBorder="1" applyAlignment="1" applyProtection="1">
      <alignment horizontal="center" vertical="center"/>
    </xf>
    <xf numFmtId="0" fontId="7" fillId="3" borderId="12" xfId="0" applyFont="1" applyFill="1" applyBorder="1" applyAlignment="1" applyProtection="1">
      <alignment horizontal="center" vertical="center"/>
    </xf>
    <xf numFmtId="0" fontId="7" fillId="3" borderId="13" xfId="0" applyFont="1" applyFill="1" applyBorder="1" applyAlignment="1" applyProtection="1">
      <alignment horizontal="center" vertical="center"/>
    </xf>
    <xf numFmtId="177" fontId="7" fillId="2" borderId="12" xfId="0" applyNumberFormat="1" applyFont="1" applyFill="1" applyBorder="1" applyAlignment="1" applyProtection="1">
      <alignment vertical="center"/>
    </xf>
    <xf numFmtId="177" fontId="7" fillId="2" borderId="13" xfId="0" applyNumberFormat="1" applyFont="1" applyFill="1" applyBorder="1" applyAlignment="1" applyProtection="1">
      <alignment vertical="center"/>
    </xf>
    <xf numFmtId="41" fontId="7" fillId="0" borderId="15" xfId="0" applyNumberFormat="1" applyFont="1" applyFill="1" applyBorder="1" applyAlignment="1" applyProtection="1">
      <alignment vertical="center"/>
      <protection locked="0"/>
    </xf>
    <xf numFmtId="41" fontId="7" fillId="2" borderId="15" xfId="0" applyNumberFormat="1" applyFont="1" applyFill="1" applyBorder="1" applyAlignment="1" applyProtection="1">
      <alignment vertical="center"/>
    </xf>
    <xf numFmtId="0" fontId="7" fillId="0" borderId="0" xfId="0" applyFont="1" applyAlignment="1" applyProtection="1">
      <alignment vertical="center"/>
    </xf>
    <xf numFmtId="0" fontId="9" fillId="0" borderId="0" xfId="0" applyFont="1" applyAlignment="1" applyProtection="1">
      <alignment vertical="center"/>
    </xf>
    <xf numFmtId="0" fontId="34" fillId="0" borderId="19" xfId="0" applyFont="1" applyBorder="1" applyAlignment="1" applyProtection="1">
      <alignment vertical="center"/>
    </xf>
    <xf numFmtId="0" fontId="5" fillId="0" borderId="19" xfId="0" applyFont="1" applyBorder="1" applyAlignment="1" applyProtection="1">
      <alignment vertical="center"/>
    </xf>
    <xf numFmtId="0" fontId="7" fillId="3" borderId="1" xfId="0" applyFont="1" applyFill="1" applyBorder="1" applyAlignment="1" applyProtection="1">
      <alignment horizontal="center" vertical="center"/>
    </xf>
    <xf numFmtId="0" fontId="7" fillId="3" borderId="17" xfId="0" applyFont="1" applyFill="1" applyBorder="1" applyAlignment="1" applyProtection="1">
      <alignment horizontal="center" vertical="center"/>
    </xf>
    <xf numFmtId="0" fontId="9" fillId="3" borderId="1" xfId="0" applyFont="1" applyFill="1" applyBorder="1" applyAlignment="1" applyProtection="1">
      <alignment horizontal="center" vertical="center" wrapText="1"/>
    </xf>
    <xf numFmtId="0" fontId="9" fillId="3" borderId="1" xfId="0" applyFont="1" applyFill="1" applyBorder="1" applyAlignment="1" applyProtection="1">
      <alignment vertical="center"/>
    </xf>
    <xf numFmtId="0" fontId="9" fillId="3" borderId="17" xfId="0" applyFont="1" applyFill="1" applyBorder="1" applyAlignment="1" applyProtection="1">
      <alignment vertical="center"/>
    </xf>
    <xf numFmtId="0" fontId="9" fillId="3" borderId="1" xfId="0" applyFont="1" applyFill="1" applyBorder="1" applyAlignment="1" applyProtection="1">
      <alignment horizontal="center" vertical="center"/>
    </xf>
    <xf numFmtId="0" fontId="34" fillId="3" borderId="17" xfId="0" applyFont="1" applyFill="1" applyBorder="1" applyAlignment="1" applyProtection="1">
      <alignment horizontal="center" vertical="center"/>
    </xf>
    <xf numFmtId="0" fontId="5" fillId="3" borderId="21" xfId="0" applyFont="1" applyFill="1" applyBorder="1" applyAlignment="1" applyProtection="1">
      <alignment vertical="center"/>
    </xf>
    <xf numFmtId="0" fontId="9" fillId="3" borderId="14" xfId="0" applyFont="1" applyFill="1" applyBorder="1" applyAlignment="1" applyProtection="1">
      <alignment horizontal="center" vertical="center"/>
    </xf>
    <xf numFmtId="0" fontId="7" fillId="3" borderId="15" xfId="0" applyFont="1" applyFill="1" applyBorder="1" applyAlignment="1" applyProtection="1">
      <alignment horizontal="center" vertical="center"/>
    </xf>
    <xf numFmtId="0" fontId="7" fillId="3" borderId="16" xfId="0" applyFont="1" applyFill="1" applyBorder="1" applyAlignment="1" applyProtection="1">
      <alignment horizontal="center" vertical="center"/>
    </xf>
    <xf numFmtId="0" fontId="7" fillId="0" borderId="3" xfId="0" applyFont="1" applyFill="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0"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7" fillId="0" borderId="8"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0" borderId="10" xfId="0" applyFont="1" applyBorder="1" applyAlignment="1" applyProtection="1">
      <alignment horizontal="left" vertical="top" wrapText="1"/>
      <protection locked="0"/>
    </xf>
    <xf numFmtId="0" fontId="7" fillId="0" borderId="11" xfId="2" applyNumberFormat="1" applyFont="1" applyFill="1" applyBorder="1" applyAlignment="1" applyProtection="1">
      <alignment horizontal="center" vertical="center"/>
      <protection locked="0"/>
    </xf>
    <xf numFmtId="0" fontId="7" fillId="0" borderId="5" xfId="2" applyNumberFormat="1" applyFont="1" applyFill="1" applyBorder="1" applyAlignment="1" applyProtection="1">
      <alignment horizontal="center" vertical="center"/>
      <protection locked="0"/>
    </xf>
    <xf numFmtId="0" fontId="7" fillId="0" borderId="13" xfId="2" applyNumberFormat="1" applyFont="1" applyFill="1" applyBorder="1" applyAlignment="1" applyProtection="1">
      <alignment horizontal="center" vertical="center"/>
      <protection locked="0"/>
    </xf>
    <xf numFmtId="0" fontId="7" fillId="0" borderId="2" xfId="0" applyFont="1" applyBorder="1" applyAlignment="1" applyProtection="1">
      <alignment horizontal="left" vertical="center"/>
      <protection locked="0"/>
    </xf>
    <xf numFmtId="0" fontId="7" fillId="3" borderId="2" xfId="0" applyFont="1" applyFill="1" applyBorder="1" applyAlignment="1" applyProtection="1">
      <alignment horizontal="left" vertical="center" wrapText="1" indent="1"/>
    </xf>
    <xf numFmtId="0" fontId="7" fillId="0" borderId="2" xfId="0" applyFont="1" applyBorder="1" applyAlignment="1" applyProtection="1">
      <alignment horizontal="left" vertical="center" indent="1"/>
    </xf>
    <xf numFmtId="0" fontId="7" fillId="0" borderId="2" xfId="0" applyFont="1" applyBorder="1" applyAlignment="1" applyProtection="1">
      <alignment horizontal="left" vertical="top" wrapText="1"/>
      <protection locked="0"/>
    </xf>
    <xf numFmtId="0" fontId="7" fillId="3" borderId="26" xfId="0" applyFont="1" applyFill="1" applyBorder="1" applyAlignment="1" applyProtection="1">
      <alignment vertical="center"/>
    </xf>
    <xf numFmtId="0" fontId="7" fillId="7" borderId="0" xfId="0" applyFont="1" applyFill="1" applyBorder="1" applyAlignment="1" applyProtection="1">
      <alignment horizontal="center" vertical="center"/>
    </xf>
    <xf numFmtId="0" fontId="7" fillId="7" borderId="0" xfId="0" quotePrefix="1" applyFont="1" applyFill="1" applyBorder="1" applyAlignment="1" applyProtection="1">
      <alignment horizontal="center" vertical="center"/>
    </xf>
    <xf numFmtId="0" fontId="7" fillId="3" borderId="13" xfId="0" applyFont="1" applyFill="1" applyBorder="1" applyAlignment="1" applyProtection="1">
      <alignment horizontal="center" vertical="center" wrapText="1"/>
    </xf>
    <xf numFmtId="0" fontId="7" fillId="7" borderId="0" xfId="0" applyFont="1" applyFill="1" applyBorder="1" applyAlignment="1" applyProtection="1">
      <alignment vertical="center"/>
    </xf>
    <xf numFmtId="180" fontId="7" fillId="7" borderId="0" xfId="0" applyNumberFormat="1" applyFont="1" applyFill="1" applyBorder="1" applyAlignment="1" applyProtection="1">
      <alignment vertical="center"/>
    </xf>
    <xf numFmtId="0" fontId="5" fillId="7" borderId="0" xfId="0" applyFont="1" applyFill="1" applyBorder="1" applyAlignment="1" applyProtection="1">
      <alignment horizontal="center" vertical="center"/>
    </xf>
    <xf numFmtId="0" fontId="5" fillId="7" borderId="0" xfId="0" applyFont="1" applyFill="1" applyBorder="1" applyAlignment="1" applyProtection="1">
      <alignment horizontal="center" vertical="center" wrapText="1"/>
    </xf>
    <xf numFmtId="0" fontId="7" fillId="7" borderId="0" xfId="0" applyFont="1" applyFill="1" applyBorder="1" applyAlignment="1" applyProtection="1">
      <alignment horizontal="center" vertical="center" wrapText="1"/>
    </xf>
    <xf numFmtId="179" fontId="7" fillId="7" borderId="0" xfId="0" applyNumberFormat="1" applyFont="1" applyFill="1" applyBorder="1" applyAlignment="1" applyProtection="1">
      <alignment vertical="center"/>
    </xf>
    <xf numFmtId="41" fontId="7" fillId="7" borderId="0" xfId="0" applyNumberFormat="1" applyFont="1" applyFill="1" applyBorder="1" applyAlignment="1" applyProtection="1">
      <alignment vertical="center"/>
    </xf>
    <xf numFmtId="0" fontId="7" fillId="2" borderId="11" xfId="2" applyNumberFormat="1" applyFont="1" applyFill="1" applyBorder="1" applyAlignment="1" applyProtection="1">
      <alignment horizontal="center" vertical="center"/>
    </xf>
    <xf numFmtId="0" fontId="7" fillId="2" borderId="5" xfId="2" applyNumberFormat="1" applyFont="1" applyFill="1" applyBorder="1" applyAlignment="1" applyProtection="1">
      <alignment horizontal="center" vertical="center"/>
    </xf>
    <xf numFmtId="0" fontId="7" fillId="2" borderId="13" xfId="2" applyNumberFormat="1" applyFont="1" applyFill="1" applyBorder="1" applyAlignment="1" applyProtection="1">
      <alignment horizontal="center" vertical="center"/>
    </xf>
    <xf numFmtId="0" fontId="7" fillId="2" borderId="2" xfId="0" applyFont="1" applyFill="1" applyBorder="1" applyAlignment="1" applyProtection="1">
      <alignment horizontal="left" vertical="center"/>
    </xf>
    <xf numFmtId="0" fontId="7" fillId="2" borderId="2" xfId="0" applyFont="1" applyFill="1" applyBorder="1" applyAlignment="1" applyProtection="1">
      <alignment horizontal="left" vertical="top" wrapText="1"/>
    </xf>
    <xf numFmtId="0" fontId="8" fillId="0" borderId="3" xfId="0" applyFont="1" applyFill="1"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8" fillId="2" borderId="11" xfId="2" applyNumberFormat="1" applyFont="1" applyFill="1" applyBorder="1" applyAlignment="1" applyProtection="1">
      <alignment horizontal="center" vertical="center"/>
    </xf>
    <xf numFmtId="0" fontId="0" fillId="2" borderId="5" xfId="2" applyNumberFormat="1" applyFont="1" applyFill="1" applyBorder="1" applyAlignment="1" applyProtection="1">
      <alignment horizontal="center" vertical="center"/>
    </xf>
    <xf numFmtId="0" fontId="0" fillId="2" borderId="13" xfId="2" applyNumberFormat="1" applyFont="1" applyFill="1" applyBorder="1" applyAlignment="1" applyProtection="1">
      <alignment horizontal="center" vertical="center"/>
    </xf>
    <xf numFmtId="0" fontId="0" fillId="2" borderId="2" xfId="0" applyFill="1" applyBorder="1" applyAlignment="1" applyProtection="1">
      <alignment horizontal="left" vertical="center"/>
    </xf>
    <xf numFmtId="0" fontId="8" fillId="3" borderId="2" xfId="0" applyFont="1" applyFill="1" applyBorder="1" applyAlignment="1" applyProtection="1">
      <alignment horizontal="left" vertical="center" wrapText="1" indent="1"/>
    </xf>
    <xf numFmtId="0" fontId="0" fillId="0" borderId="2" xfId="0" applyBorder="1" applyAlignment="1" applyProtection="1">
      <alignment horizontal="left" vertical="center" indent="1"/>
    </xf>
    <xf numFmtId="0" fontId="0" fillId="2" borderId="2" xfId="0" applyFill="1" applyBorder="1" applyAlignment="1" applyProtection="1">
      <alignment horizontal="left" vertical="top" wrapText="1"/>
    </xf>
    <xf numFmtId="0" fontId="0" fillId="0" borderId="0" xfId="0" applyAlignment="1" applyProtection="1">
      <alignment vertical="center"/>
    </xf>
    <xf numFmtId="0" fontId="8" fillId="3" borderId="1" xfId="0" applyFont="1" applyFill="1" applyBorder="1" applyAlignment="1" applyProtection="1">
      <alignment horizontal="center" vertical="center"/>
    </xf>
    <xf numFmtId="0" fontId="8" fillId="3" borderId="17" xfId="0" applyFont="1" applyFill="1" applyBorder="1" applyAlignment="1" applyProtection="1">
      <alignment horizontal="center" vertical="center"/>
    </xf>
    <xf numFmtId="0" fontId="11" fillId="3" borderId="1" xfId="0" applyFont="1" applyFill="1" applyBorder="1" applyAlignment="1" applyProtection="1">
      <alignment horizontal="center" vertical="center" wrapText="1"/>
    </xf>
    <xf numFmtId="0" fontId="11" fillId="3" borderId="1" xfId="0" applyFont="1" applyFill="1" applyBorder="1" applyAlignment="1" applyProtection="1">
      <alignment vertical="center"/>
    </xf>
    <xf numFmtId="0" fontId="11" fillId="3" borderId="17" xfId="0" applyFont="1" applyFill="1" applyBorder="1" applyAlignment="1" applyProtection="1">
      <alignment vertical="center"/>
    </xf>
    <xf numFmtId="0" fontId="11" fillId="3" borderId="1" xfId="0" applyFont="1" applyFill="1" applyBorder="1" applyAlignment="1" applyProtection="1">
      <alignment horizontal="center" vertical="center"/>
    </xf>
    <xf numFmtId="0" fontId="29" fillId="3" borderId="17" xfId="0" applyFont="1" applyFill="1" applyBorder="1" applyAlignment="1" applyProtection="1">
      <alignment horizontal="center" vertical="center"/>
    </xf>
    <xf numFmtId="0" fontId="11" fillId="3" borderId="14" xfId="0" applyFont="1" applyFill="1" applyBorder="1" applyAlignment="1" applyProtection="1">
      <alignment horizontal="center" vertical="center"/>
    </xf>
    <xf numFmtId="41" fontId="8" fillId="0" borderId="15" xfId="0" applyNumberFormat="1" applyFont="1" applyFill="1" applyBorder="1" applyAlignment="1" applyProtection="1">
      <alignment vertical="center"/>
      <protection locked="0"/>
    </xf>
    <xf numFmtId="41" fontId="0" fillId="0" borderId="16" xfId="0" applyNumberFormat="1" applyBorder="1" applyAlignment="1" applyProtection="1">
      <alignment vertical="center"/>
      <protection locked="0"/>
    </xf>
    <xf numFmtId="41" fontId="8" fillId="0" borderId="14" xfId="0" applyNumberFormat="1" applyFont="1" applyFill="1" applyBorder="1" applyAlignment="1" applyProtection="1">
      <alignment vertical="center"/>
      <protection locked="0"/>
    </xf>
    <xf numFmtId="41" fontId="8" fillId="2" borderId="15" xfId="0" applyNumberFormat="1" applyFont="1" applyFill="1" applyBorder="1" applyAlignment="1" applyProtection="1">
      <alignment vertical="center"/>
    </xf>
    <xf numFmtId="41" fontId="8" fillId="2" borderId="16" xfId="0" applyNumberFormat="1" applyFont="1" applyFill="1" applyBorder="1" applyAlignment="1" applyProtection="1">
      <alignment vertical="center"/>
    </xf>
    <xf numFmtId="41" fontId="8" fillId="2" borderId="14" xfId="0" applyNumberFormat="1" applyFont="1" applyFill="1" applyBorder="1" applyAlignment="1" applyProtection="1">
      <alignment vertical="center"/>
    </xf>
    <xf numFmtId="41" fontId="0" fillId="2" borderId="16" xfId="0" applyNumberFormat="1" applyFill="1" applyBorder="1" applyAlignment="1" applyProtection="1">
      <alignment vertical="center"/>
    </xf>
    <xf numFmtId="0" fontId="8" fillId="3" borderId="11" xfId="0" applyFont="1" applyFill="1" applyBorder="1" applyAlignment="1" applyProtection="1">
      <alignment horizontal="center" vertical="center"/>
    </xf>
    <xf numFmtId="177" fontId="8" fillId="2" borderId="12" xfId="0" applyNumberFormat="1" applyFont="1" applyFill="1" applyBorder="1" applyAlignment="1" applyProtection="1">
      <alignment vertical="center"/>
    </xf>
    <xf numFmtId="0" fontId="0" fillId="0" borderId="0" xfId="0" applyAlignment="1" applyProtection="1">
      <alignment horizontal="left" vertical="center" indent="1"/>
    </xf>
    <xf numFmtId="0" fontId="8" fillId="7" borderId="0" xfId="0" applyFont="1" applyFill="1" applyBorder="1" applyAlignment="1" applyProtection="1">
      <alignment vertical="center"/>
    </xf>
    <xf numFmtId="180" fontId="8" fillId="7" borderId="0" xfId="0" applyNumberFormat="1" applyFont="1" applyFill="1" applyBorder="1" applyAlignment="1" applyProtection="1">
      <alignment vertical="center"/>
    </xf>
    <xf numFmtId="0" fontId="23" fillId="7" borderId="0" xfId="0" applyFont="1" applyFill="1" applyBorder="1" applyAlignment="1" applyProtection="1">
      <alignment horizontal="center" vertical="center"/>
    </xf>
    <xf numFmtId="0" fontId="23" fillId="7" borderId="0" xfId="0" applyFont="1" applyFill="1" applyBorder="1" applyAlignment="1" applyProtection="1">
      <alignment horizontal="center" vertical="center" wrapText="1"/>
    </xf>
    <xf numFmtId="0" fontId="0" fillId="7" borderId="0" xfId="0" applyFill="1" applyBorder="1" applyAlignment="1" applyProtection="1">
      <alignment horizontal="center" vertical="center" wrapText="1"/>
    </xf>
    <xf numFmtId="179" fontId="8" fillId="7" borderId="0" xfId="0" applyNumberFormat="1" applyFont="1" applyFill="1" applyBorder="1" applyAlignment="1" applyProtection="1">
      <alignment vertical="center"/>
    </xf>
    <xf numFmtId="179" fontId="0" fillId="7" borderId="0" xfId="0" applyNumberFormat="1" applyFill="1" applyBorder="1" applyAlignment="1" applyProtection="1">
      <alignment vertical="center"/>
    </xf>
    <xf numFmtId="0" fontId="0" fillId="7" borderId="0" xfId="0" applyFill="1" applyBorder="1" applyAlignment="1" applyProtection="1">
      <alignment vertical="center"/>
    </xf>
    <xf numFmtId="41" fontId="8" fillId="7" borderId="0" xfId="0" applyNumberFormat="1" applyFont="1" applyFill="1" applyBorder="1" applyAlignment="1" applyProtection="1">
      <alignment vertical="center"/>
    </xf>
    <xf numFmtId="0" fontId="8" fillId="7" borderId="0" xfId="0" applyFont="1" applyFill="1" applyBorder="1" applyAlignment="1" applyProtection="1">
      <alignment horizontal="center" vertical="center"/>
    </xf>
    <xf numFmtId="0" fontId="0" fillId="7" borderId="0" xfId="0" applyFill="1" applyBorder="1" applyAlignment="1" applyProtection="1">
      <alignment horizontal="center" vertical="center"/>
    </xf>
    <xf numFmtId="0" fontId="8" fillId="7" borderId="0" xfId="0" quotePrefix="1" applyFont="1" applyFill="1" applyBorder="1" applyAlignment="1" applyProtection="1">
      <alignment horizontal="center" vertical="center"/>
    </xf>
    <xf numFmtId="0" fontId="8" fillId="3" borderId="11" xfId="0" applyFont="1" applyFill="1" applyBorder="1" applyAlignment="1" applyProtection="1">
      <alignment horizontal="center" vertical="center" wrapText="1"/>
    </xf>
    <xf numFmtId="0" fontId="8" fillId="3" borderId="13" xfId="0" applyFont="1" applyFill="1" applyBorder="1" applyAlignment="1" applyProtection="1">
      <alignment horizontal="center" vertical="center" wrapText="1"/>
    </xf>
    <xf numFmtId="41" fontId="8" fillId="0" borderId="11" xfId="0" applyNumberFormat="1" applyFont="1" applyFill="1" applyBorder="1" applyAlignment="1" applyProtection="1">
      <alignment vertical="center"/>
      <protection locked="0"/>
    </xf>
    <xf numFmtId="41" fontId="8" fillId="0" borderId="13" xfId="0" applyNumberFormat="1" applyFont="1" applyFill="1" applyBorder="1" applyAlignment="1" applyProtection="1">
      <alignment vertical="center"/>
      <protection locked="0"/>
    </xf>
    <xf numFmtId="41" fontId="8" fillId="0" borderId="11" xfId="0" applyNumberFormat="1" applyFont="1" applyBorder="1" applyAlignment="1" applyProtection="1">
      <alignment vertical="center"/>
      <protection locked="0"/>
    </xf>
    <xf numFmtId="41" fontId="8" fillId="0" borderId="13" xfId="0" applyNumberFormat="1" applyFont="1" applyBorder="1" applyAlignment="1" applyProtection="1">
      <alignment vertical="center"/>
      <protection locked="0"/>
    </xf>
    <xf numFmtId="0" fontId="8" fillId="3" borderId="22" xfId="0" applyFont="1" applyFill="1" applyBorder="1" applyAlignment="1" applyProtection="1">
      <alignment horizontal="center" vertical="center"/>
    </xf>
    <xf numFmtId="0" fontId="0" fillId="3" borderId="28" xfId="0" applyFill="1" applyBorder="1" applyAlignment="1" applyProtection="1">
      <alignment horizontal="center" vertical="center"/>
    </xf>
    <xf numFmtId="0" fontId="8" fillId="4" borderId="28" xfId="0" quotePrefix="1" applyFont="1" applyFill="1" applyBorder="1" applyAlignment="1" applyProtection="1">
      <alignment horizontal="center" vertical="center"/>
    </xf>
    <xf numFmtId="0" fontId="0" fillId="4" borderId="23" xfId="0" applyFill="1" applyBorder="1" applyAlignment="1" applyProtection="1">
      <alignment horizontal="center" vertical="center"/>
    </xf>
    <xf numFmtId="41" fontId="8" fillId="0" borderId="33" xfId="0" applyNumberFormat="1" applyFont="1" applyBorder="1" applyAlignment="1" applyProtection="1">
      <alignment vertical="center"/>
      <protection locked="0"/>
    </xf>
    <xf numFmtId="41" fontId="8" fillId="0" borderId="34" xfId="0" applyNumberFormat="1" applyFont="1" applyBorder="1" applyAlignment="1" applyProtection="1">
      <alignment vertical="center"/>
      <protection locked="0"/>
    </xf>
  </cellXfs>
  <cellStyles count="5">
    <cellStyle name="Excel Built-in Comma [0]" xfId="1" xr:uid="{358DC8C6-48A3-4595-BB4B-A7BDEE9936DB}"/>
    <cellStyle name="パーセント" xfId="3" builtinId="5"/>
    <cellStyle name="桁区切り" xfId="2" builtinId="6"/>
    <cellStyle name="標準" xfId="0" builtinId="0"/>
    <cellStyle name="標準 4 2" xfId="4" xr:uid="{77A70F07-6F13-4489-847B-049BFBF16578}"/>
  </cellStyles>
  <dxfs count="343">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FFFFCC"/>
      <color rgb="FFCDFFE6"/>
      <color rgb="FF99FFCC"/>
      <color rgb="FF66FFFF"/>
      <color rgb="FFFFFF09"/>
      <color rgb="FFFFCCCC"/>
      <color rgb="FFE9DEFE"/>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176893</xdr:colOff>
      <xdr:row>141</xdr:row>
      <xdr:rowOff>54434</xdr:rowOff>
    </xdr:from>
    <xdr:to>
      <xdr:col>10</xdr:col>
      <xdr:colOff>435428</xdr:colOff>
      <xdr:row>153</xdr:row>
      <xdr:rowOff>40827</xdr:rowOff>
    </xdr:to>
    <xdr:sp macro="" textlink="">
      <xdr:nvSpPr>
        <xdr:cNvPr id="2" name="正方形/長方形 1">
          <a:extLst>
            <a:ext uri="{FF2B5EF4-FFF2-40B4-BE49-F238E27FC236}">
              <a16:creationId xmlns:a16="http://schemas.microsoft.com/office/drawing/2014/main" id="{DDACC627-CA38-43EF-A080-0BCEC215BE9B}"/>
            </a:ext>
          </a:extLst>
        </xdr:cNvPr>
        <xdr:cNvSpPr/>
      </xdr:nvSpPr>
      <xdr:spPr>
        <a:xfrm>
          <a:off x="10740118" y="44621909"/>
          <a:ext cx="5021035" cy="3758293"/>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従業員数について</a:t>
          </a:r>
        </a:p>
        <a:p>
          <a:pPr algn="l"/>
          <a:r>
            <a:rPr kumimoji="1" lang="ja-JP" altLang="en-US" sz="1100">
              <a:solidFill>
                <a:schemeClr val="tx1"/>
              </a:solidFill>
            </a:rPr>
            <a:t>◆本項目では、一人当たりの付加価値額算出のために、以下の手順で補助事業に係る従業員数を記入してください◆</a:t>
          </a:r>
        </a:p>
        <a:p>
          <a:pPr algn="l"/>
          <a:r>
            <a:rPr kumimoji="1" lang="ja-JP" altLang="en-US" sz="1100">
              <a:solidFill>
                <a:schemeClr val="tx1"/>
              </a:solidFill>
            </a:rPr>
            <a:t>（本シート上部の損益計算書部分に記入した従業員数と相違しても構いません。）</a:t>
          </a:r>
          <a:endParaRPr kumimoji="1" lang="en-US" altLang="ja-JP" sz="1100">
            <a:solidFill>
              <a:schemeClr val="tx1"/>
            </a:solidFill>
          </a:endParaRPr>
        </a:p>
        <a:p>
          <a:pPr algn="l"/>
          <a:endParaRPr kumimoji="1" lang="ja-JP" altLang="en-US" sz="1100">
            <a:solidFill>
              <a:schemeClr val="tx1"/>
            </a:solidFill>
          </a:endParaRPr>
        </a:p>
        <a:p>
          <a:pPr algn="l"/>
          <a:r>
            <a:rPr kumimoji="1" lang="ja-JP" altLang="en-US" sz="1100">
              <a:solidFill>
                <a:schemeClr val="tx1"/>
              </a:solidFill>
            </a:rPr>
            <a:t>・正社員に準じた労働形態である場合には、従業員数に含めてください。</a:t>
          </a:r>
        </a:p>
        <a:p>
          <a:pPr algn="l"/>
          <a:r>
            <a:rPr kumimoji="1" lang="ja-JP" altLang="en-US" sz="1100">
              <a:solidFill>
                <a:schemeClr val="tx1"/>
              </a:solidFill>
            </a:rPr>
            <a:t>　その場合、勤務時間により人数を調整してください。（</a:t>
          </a:r>
          <a:r>
            <a:rPr kumimoji="1" lang="en-US" altLang="ja-JP" sz="1100">
              <a:solidFill>
                <a:schemeClr val="tx1"/>
              </a:solidFill>
            </a:rPr>
            <a:t>4</a:t>
          </a:r>
          <a:r>
            <a:rPr kumimoji="1" lang="ja-JP" altLang="en-US" sz="1100">
              <a:solidFill>
                <a:schemeClr val="tx1"/>
              </a:solidFill>
            </a:rPr>
            <a:t>時間勤務パート</a:t>
          </a:r>
          <a:r>
            <a:rPr kumimoji="1" lang="en-US" altLang="ja-JP" sz="1100">
              <a:solidFill>
                <a:schemeClr val="tx1"/>
              </a:solidFill>
            </a:rPr>
            <a:t>2</a:t>
          </a:r>
          <a:r>
            <a:rPr kumimoji="1" lang="ja-JP" altLang="en-US" sz="1100">
              <a:solidFill>
                <a:schemeClr val="tx1"/>
              </a:solidFill>
            </a:rPr>
            <a:t>名→従業員数を</a:t>
          </a:r>
          <a:r>
            <a:rPr kumimoji="1" lang="en-US" altLang="ja-JP" sz="1100">
              <a:solidFill>
                <a:schemeClr val="tx1"/>
              </a:solidFill>
            </a:rPr>
            <a:t>1</a:t>
          </a:r>
          <a:r>
            <a:rPr kumimoji="1" lang="ja-JP" altLang="en-US" sz="1100">
              <a:solidFill>
                <a:schemeClr val="tx1"/>
              </a:solidFill>
            </a:rPr>
            <a:t>名分のように調整）</a:t>
          </a:r>
        </a:p>
        <a:p>
          <a:pPr algn="l"/>
          <a:r>
            <a:rPr kumimoji="1" lang="ja-JP" altLang="en-US" sz="1100">
              <a:solidFill>
                <a:schemeClr val="tx1"/>
              </a:solidFill>
            </a:rPr>
            <a:t>・派遣労働者や短時間労働者に係る経費を人件費に参入した場合は、従業員数に加える必要があります。（勤務時間によって調整してください。）</a:t>
          </a:r>
        </a:p>
        <a:p>
          <a:pPr algn="l"/>
          <a:r>
            <a:rPr kumimoji="1" lang="ja-JP" altLang="en-US" sz="1100">
              <a:solidFill>
                <a:schemeClr val="tx1"/>
              </a:solidFill>
            </a:rPr>
            <a:t>・常勤役員も従業員数に含みます。</a:t>
          </a:r>
        </a:p>
        <a:p>
          <a:pPr algn="l"/>
          <a:r>
            <a:rPr kumimoji="1" lang="ja-JP" altLang="en-US" sz="1100">
              <a:solidFill>
                <a:schemeClr val="tx1"/>
              </a:solidFill>
            </a:rPr>
            <a:t>・補助事業と他事業を兼任する方がいる場合や、従業員が</a:t>
          </a:r>
          <a:r>
            <a:rPr kumimoji="1" lang="en-US" altLang="ja-JP" sz="1100">
              <a:solidFill>
                <a:schemeClr val="tx1"/>
              </a:solidFill>
            </a:rPr>
            <a:t>1</a:t>
          </a:r>
          <a:r>
            <a:rPr kumimoji="1" lang="ja-JP" altLang="en-US" sz="1100">
              <a:solidFill>
                <a:schemeClr val="tx1"/>
              </a:solidFill>
            </a:rPr>
            <a:t>名の場合には、補助事業と他事業で按分して記入してください（</a:t>
          </a:r>
          <a:r>
            <a:rPr kumimoji="1" lang="en-US" altLang="ja-JP" sz="1100">
              <a:solidFill>
                <a:schemeClr val="tx1"/>
              </a:solidFill>
            </a:rPr>
            <a:t>0.6</a:t>
          </a:r>
          <a:r>
            <a:rPr kumimoji="1" lang="ja-JP" altLang="en-US" sz="1100">
              <a:solidFill>
                <a:schemeClr val="tx1"/>
              </a:solidFill>
            </a:rPr>
            <a:t>人／</a:t>
          </a:r>
          <a:r>
            <a:rPr kumimoji="1" lang="en-US" altLang="ja-JP" sz="1100">
              <a:solidFill>
                <a:schemeClr val="tx1"/>
              </a:solidFill>
            </a:rPr>
            <a:t>0.4</a:t>
          </a:r>
          <a:r>
            <a:rPr kumimoji="1" lang="ja-JP" altLang="en-US" sz="1100">
              <a:solidFill>
                <a:schemeClr val="tx1"/>
              </a:solidFill>
            </a:rPr>
            <a:t>人）等</a:t>
          </a:r>
        </a:p>
      </xdr:txBody>
    </xdr:sp>
    <xdr:clientData/>
  </xdr:twoCellAnchor>
  <xdr:twoCellAnchor>
    <xdr:from>
      <xdr:col>6</xdr:col>
      <xdr:colOff>204107</xdr:colOff>
      <xdr:row>105</xdr:row>
      <xdr:rowOff>204107</xdr:rowOff>
    </xdr:from>
    <xdr:to>
      <xdr:col>10</xdr:col>
      <xdr:colOff>462642</xdr:colOff>
      <xdr:row>113</xdr:row>
      <xdr:rowOff>217714</xdr:rowOff>
    </xdr:to>
    <xdr:sp macro="" textlink="">
      <xdr:nvSpPr>
        <xdr:cNvPr id="16" name="正方形/長方形 2">
          <a:extLst>
            <a:ext uri="{FF2B5EF4-FFF2-40B4-BE49-F238E27FC236}">
              <a16:creationId xmlns:a16="http://schemas.microsoft.com/office/drawing/2014/main" id="{BF7C22EB-DAF1-437C-BA63-04D89E401BE1}"/>
            </a:ext>
          </a:extLst>
        </xdr:cNvPr>
        <xdr:cNvSpPr/>
      </xdr:nvSpPr>
      <xdr:spPr>
        <a:xfrm>
          <a:off x="10767332" y="33455882"/>
          <a:ext cx="5021035" cy="2528207"/>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人件費について</a:t>
          </a:r>
        </a:p>
        <a:p>
          <a:pPr algn="l"/>
          <a:r>
            <a:rPr kumimoji="1" lang="ja-JP" altLang="en-US" sz="1100">
              <a:solidFill>
                <a:schemeClr val="tx1"/>
              </a:solidFill>
            </a:rPr>
            <a:t>◆以下の項目を全て含んだ総額を記載してください◆</a:t>
          </a:r>
        </a:p>
        <a:p>
          <a:pPr algn="l"/>
          <a:endParaRPr kumimoji="1" lang="ja-JP" altLang="en-US" sz="1100">
            <a:solidFill>
              <a:schemeClr val="tx1"/>
            </a:solidFill>
          </a:endParaRPr>
        </a:p>
        <a:p>
          <a:pPr algn="l"/>
          <a:r>
            <a:rPr kumimoji="1" lang="ja-JP" altLang="en-US" sz="1100">
              <a:solidFill>
                <a:schemeClr val="tx1"/>
              </a:solidFill>
            </a:rPr>
            <a:t>・売上原価に含まれる労務費（福利厚生費、退職金等を含む）</a:t>
          </a:r>
        </a:p>
        <a:p>
          <a:pPr algn="l"/>
          <a:r>
            <a:rPr kumimoji="1" lang="ja-JP" altLang="en-US" sz="1100">
              <a:solidFill>
                <a:schemeClr val="tx1"/>
              </a:solidFill>
            </a:rPr>
            <a:t>・一般管理費に含まれる役員給与、従業員給与（通勤費を含む）、賞与および賞与引当金繰入額</a:t>
          </a:r>
        </a:p>
        <a:p>
          <a:pPr algn="l"/>
          <a:r>
            <a:rPr kumimoji="1" lang="ja-JP" altLang="en-US" sz="1100">
              <a:solidFill>
                <a:schemeClr val="tx1"/>
              </a:solidFill>
            </a:rPr>
            <a:t>・福利厚生費（厚生費）、法定福利費、退職金及び退職給付引当金繰入</a:t>
          </a:r>
        </a:p>
        <a:p>
          <a:pPr algn="l"/>
          <a:r>
            <a:rPr kumimoji="1" lang="ja-JP" altLang="en-US" sz="1100">
              <a:solidFill>
                <a:schemeClr val="tx1"/>
              </a:solidFill>
            </a:rPr>
            <a:t>・派遣等労働者、短時間労働者の給与を外注費で処理した場合のその費用</a:t>
          </a:r>
        </a:p>
        <a:p>
          <a:pPr algn="l"/>
          <a:r>
            <a:rPr kumimoji="1" lang="ja-JP" altLang="en-US" sz="1100">
              <a:solidFill>
                <a:schemeClr val="tx1"/>
              </a:solidFill>
            </a:rPr>
            <a:t>（建設業の外注労務等で、申請企業が雇用した経費でない場合は除く）</a:t>
          </a:r>
        </a:p>
      </xdr:txBody>
    </xdr:sp>
    <xdr:clientData/>
  </xdr:twoCellAnchor>
  <xdr:twoCellAnchor>
    <xdr:from>
      <xdr:col>6</xdr:col>
      <xdr:colOff>204107</xdr:colOff>
      <xdr:row>122</xdr:row>
      <xdr:rowOff>231319</xdr:rowOff>
    </xdr:from>
    <xdr:to>
      <xdr:col>10</xdr:col>
      <xdr:colOff>462642</xdr:colOff>
      <xdr:row>129</xdr:row>
      <xdr:rowOff>13608</xdr:rowOff>
    </xdr:to>
    <xdr:sp macro="" textlink="">
      <xdr:nvSpPr>
        <xdr:cNvPr id="4" name="正方形/長方形 3">
          <a:extLst>
            <a:ext uri="{FF2B5EF4-FFF2-40B4-BE49-F238E27FC236}">
              <a16:creationId xmlns:a16="http://schemas.microsoft.com/office/drawing/2014/main" id="{828C900B-6979-4EF5-8DA0-1697E678FE08}"/>
            </a:ext>
          </a:extLst>
        </xdr:cNvPr>
        <xdr:cNvSpPr/>
      </xdr:nvSpPr>
      <xdr:spPr>
        <a:xfrm>
          <a:off x="10767332" y="38826619"/>
          <a:ext cx="5021035" cy="1982564"/>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減価償却費について</a:t>
          </a:r>
        </a:p>
        <a:p>
          <a:pPr algn="l"/>
          <a:r>
            <a:rPr kumimoji="1" lang="ja-JP" altLang="en-US" sz="1100">
              <a:solidFill>
                <a:schemeClr val="tx1"/>
              </a:solidFill>
            </a:rPr>
            <a:t>◆以下の項目を全て含んだ総額を記載してください◆</a:t>
          </a:r>
        </a:p>
        <a:p>
          <a:pPr algn="l"/>
          <a:endParaRPr kumimoji="1" lang="ja-JP" altLang="en-US" sz="1100">
            <a:solidFill>
              <a:schemeClr val="tx1"/>
            </a:solidFill>
          </a:endParaRPr>
        </a:p>
        <a:p>
          <a:pPr algn="l"/>
          <a:r>
            <a:rPr kumimoji="1" lang="ja-JP" altLang="en-US" sz="1100">
              <a:solidFill>
                <a:schemeClr val="tx1"/>
              </a:solidFill>
            </a:rPr>
            <a:t>・売上原価に含まれる減価償却費、リース料、繰延資産償却</a:t>
          </a:r>
        </a:p>
        <a:p>
          <a:pPr algn="l"/>
          <a:r>
            <a:rPr kumimoji="1" lang="ja-JP" altLang="en-US" sz="1100">
              <a:solidFill>
                <a:schemeClr val="tx1"/>
              </a:solidFill>
            </a:rPr>
            <a:t>・一般管理費に含まれる、減価償却費、リース料、繰延資産償却</a:t>
          </a:r>
        </a:p>
        <a:p>
          <a:pPr algn="l"/>
          <a:r>
            <a:rPr kumimoji="1" lang="en-US" altLang="ja-JP" sz="1100">
              <a:solidFill>
                <a:schemeClr val="tx1"/>
              </a:solidFill>
            </a:rPr>
            <a:t>※</a:t>
          </a:r>
          <a:r>
            <a:rPr kumimoji="1" lang="ja-JP" altLang="en-US" sz="1100">
              <a:solidFill>
                <a:schemeClr val="tx1"/>
              </a:solidFill>
            </a:rPr>
            <a:t>リース料には、地代・家賃以外の賃借料を含めてください。</a:t>
          </a:r>
        </a:p>
        <a:p>
          <a:pPr algn="l"/>
          <a:r>
            <a:rPr kumimoji="1" lang="ja-JP" altLang="en-US" sz="1100">
              <a:solidFill>
                <a:schemeClr val="tx1"/>
              </a:solidFill>
            </a:rPr>
            <a:t>（賃借料から地代・家賃を除けない場合は含みません。）</a:t>
          </a:r>
        </a:p>
      </xdr:txBody>
    </xdr:sp>
    <xdr:clientData/>
  </xdr:twoCellAnchor>
  <xdr:twoCellAnchor>
    <xdr:from>
      <xdr:col>6</xdr:col>
      <xdr:colOff>204107</xdr:colOff>
      <xdr:row>94</xdr:row>
      <xdr:rowOff>285752</xdr:rowOff>
    </xdr:from>
    <xdr:to>
      <xdr:col>10</xdr:col>
      <xdr:colOff>462642</xdr:colOff>
      <xdr:row>101</xdr:row>
      <xdr:rowOff>244930</xdr:rowOff>
    </xdr:to>
    <xdr:sp macro="" textlink="">
      <xdr:nvSpPr>
        <xdr:cNvPr id="5" name="正方形/長方形 4">
          <a:extLst>
            <a:ext uri="{FF2B5EF4-FFF2-40B4-BE49-F238E27FC236}">
              <a16:creationId xmlns:a16="http://schemas.microsoft.com/office/drawing/2014/main" id="{5E0850A0-4DBA-4722-ACFF-31D2CCBAC5EA}"/>
            </a:ext>
          </a:extLst>
        </xdr:cNvPr>
        <xdr:cNvSpPr/>
      </xdr:nvSpPr>
      <xdr:spPr>
        <a:xfrm>
          <a:off x="10767332" y="30079952"/>
          <a:ext cx="5021035" cy="2159453"/>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給与総支給額について</a:t>
          </a:r>
        </a:p>
        <a:p>
          <a:pPr algn="l"/>
          <a:r>
            <a:rPr kumimoji="1" lang="ja-JP" altLang="en-US" sz="1100">
              <a:solidFill>
                <a:schemeClr val="tx1"/>
              </a:solidFill>
            </a:rPr>
            <a:t>◆以下の項目を全て含んだ総額を記載してください◆</a:t>
          </a:r>
        </a:p>
        <a:p>
          <a:pPr algn="l"/>
          <a:endParaRPr kumimoji="1" lang="ja-JP" altLang="en-US" sz="1100">
            <a:solidFill>
              <a:schemeClr val="tx1"/>
            </a:solidFill>
          </a:endParaRPr>
        </a:p>
        <a:p>
          <a:pPr algn="l"/>
          <a:r>
            <a:rPr kumimoji="1" lang="ja-JP" altLang="en-US" sz="1100">
              <a:solidFill>
                <a:schemeClr val="tx1"/>
              </a:solidFill>
            </a:rPr>
            <a:t>・役員並びに従業員に支払う給料</a:t>
          </a:r>
        </a:p>
        <a:p>
          <a:pPr algn="l"/>
          <a:r>
            <a:rPr kumimoji="1" lang="ja-JP" altLang="en-US" sz="1100">
              <a:solidFill>
                <a:schemeClr val="tx1"/>
              </a:solidFill>
            </a:rPr>
            <a:t>・賃金及び賞与</a:t>
          </a:r>
        </a:p>
        <a:p>
          <a:pPr algn="l"/>
          <a:r>
            <a:rPr kumimoji="1" lang="ja-JP" altLang="en-US" sz="1100">
              <a:solidFill>
                <a:schemeClr val="tx1"/>
              </a:solidFill>
            </a:rPr>
            <a:t>・給与所得とされる手当（残業手当、休日出勤手当、家族（扶養）手当、住宅手当等）</a:t>
          </a:r>
        </a:p>
        <a:p>
          <a:pPr algn="l"/>
          <a:r>
            <a:rPr kumimoji="1" lang="ja-JP" altLang="en-US" sz="1100">
              <a:solidFill>
                <a:schemeClr val="tx1"/>
              </a:solidFill>
            </a:rPr>
            <a:t>（給与所得とされない手当（退職手当等）及び福利厚生費は含みません。）</a:t>
          </a:r>
        </a:p>
      </xdr:txBody>
    </xdr:sp>
    <xdr:clientData/>
  </xdr:twoCellAnchor>
  <xdr:twoCellAnchor>
    <xdr:from>
      <xdr:col>6</xdr:col>
      <xdr:colOff>217714</xdr:colOff>
      <xdr:row>133</xdr:row>
      <xdr:rowOff>27219</xdr:rowOff>
    </xdr:from>
    <xdr:to>
      <xdr:col>10</xdr:col>
      <xdr:colOff>476249</xdr:colOff>
      <xdr:row>138</xdr:row>
      <xdr:rowOff>136072</xdr:rowOff>
    </xdr:to>
    <xdr:sp macro="" textlink="">
      <xdr:nvSpPr>
        <xdr:cNvPr id="6" name="正方形/長方形 5">
          <a:extLst>
            <a:ext uri="{FF2B5EF4-FFF2-40B4-BE49-F238E27FC236}">
              <a16:creationId xmlns:a16="http://schemas.microsoft.com/office/drawing/2014/main" id="{A242B366-5993-4C84-9B42-9362052BC25A}"/>
            </a:ext>
          </a:extLst>
        </xdr:cNvPr>
        <xdr:cNvSpPr/>
      </xdr:nvSpPr>
      <xdr:spPr>
        <a:xfrm>
          <a:off x="10780939" y="42080094"/>
          <a:ext cx="5021035" cy="1680478"/>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生産性向上の状況確認に関して</a:t>
          </a:r>
          <a:endParaRPr kumimoji="1" lang="en-US" altLang="ja-JP" sz="1200" b="1">
            <a:solidFill>
              <a:schemeClr val="tx1"/>
            </a:solidFill>
          </a:endParaRPr>
        </a:p>
        <a:p>
          <a:pPr algn="l"/>
          <a:r>
            <a:rPr kumimoji="1" lang="en-US" altLang="ja-JP" sz="1200" b="0">
              <a:solidFill>
                <a:srgbClr val="FF0000"/>
              </a:solidFill>
            </a:rPr>
            <a:t>※</a:t>
          </a:r>
          <a:r>
            <a:rPr kumimoji="1" lang="ja-JP" altLang="en-US" sz="1200" b="0">
              <a:solidFill>
                <a:srgbClr val="FF0000"/>
              </a:solidFill>
            </a:rPr>
            <a:t>基準年度について：補助事業期間の終了日を含む事業年度の情報を記載してください。</a:t>
          </a:r>
          <a:endParaRPr kumimoji="1" lang="en-US" altLang="ja-JP" sz="1200" b="0">
            <a:solidFill>
              <a:srgbClr val="FF0000"/>
            </a:solidFill>
          </a:endParaRPr>
        </a:p>
        <a:p>
          <a:pPr algn="l"/>
          <a:r>
            <a:rPr kumimoji="1" lang="ja-JP" altLang="en-US" sz="1200" b="0">
              <a:solidFill>
                <a:schemeClr val="tx1"/>
              </a:solidFill>
            </a:rPr>
            <a:t>・比較対象の事業について：</a:t>
          </a:r>
          <a:r>
            <a:rPr kumimoji="1" lang="ja-JP" altLang="en-US" sz="1200" b="0" u="sng">
              <a:solidFill>
                <a:schemeClr val="tx1"/>
              </a:solidFill>
            </a:rPr>
            <a:t>補助事業を対象</a:t>
          </a:r>
          <a:r>
            <a:rPr kumimoji="1" lang="ja-JP" altLang="en-US" sz="1200" b="0">
              <a:solidFill>
                <a:schemeClr val="tx1"/>
              </a:solidFill>
            </a:rPr>
            <a:t>として比較します。全社＝補助事業であれば、全社が対象となります。</a:t>
          </a:r>
          <a:endParaRPr kumimoji="1" lang="en-US" altLang="ja-JP" sz="1200" b="0">
            <a:solidFill>
              <a:schemeClr val="tx1"/>
            </a:solidFill>
          </a:endParaRPr>
        </a:p>
      </xdr:txBody>
    </xdr:sp>
    <xdr:clientData/>
  </xdr:twoCellAnchor>
  <xdr:twoCellAnchor>
    <xdr:from>
      <xdr:col>5</xdr:col>
      <xdr:colOff>2321615</xdr:colOff>
      <xdr:row>4</xdr:row>
      <xdr:rowOff>0</xdr:rowOff>
    </xdr:from>
    <xdr:to>
      <xdr:col>6</xdr:col>
      <xdr:colOff>599467</xdr:colOff>
      <xdr:row>4</xdr:row>
      <xdr:rowOff>251754</xdr:rowOff>
    </xdr:to>
    <xdr:sp macro="" textlink="">
      <xdr:nvSpPr>
        <xdr:cNvPr id="3" name="正方形/長方形 172">
          <a:extLst>
            <a:ext uri="{FF2B5EF4-FFF2-40B4-BE49-F238E27FC236}">
              <a16:creationId xmlns:a16="http://schemas.microsoft.com/office/drawing/2014/main" id="{D35B0201-497D-467A-BCA2-DFDD1108C07F}"/>
            </a:ext>
          </a:extLst>
        </xdr:cNvPr>
        <xdr:cNvSpPr/>
      </xdr:nvSpPr>
      <xdr:spPr>
        <a:xfrm>
          <a:off x="10581151" y="1251857"/>
          <a:ext cx="618280" cy="251754"/>
        </a:xfrm>
        <a:prstGeom prst="rect">
          <a:avLst/>
        </a:prstGeom>
        <a:solidFill>
          <a:srgbClr val="FFFF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kern="1200"/>
        </a:p>
      </xdr:txBody>
    </xdr:sp>
    <xdr:clientData/>
  </xdr:twoCellAnchor>
  <xdr:twoCellAnchor>
    <xdr:from>
      <xdr:col>7</xdr:col>
      <xdr:colOff>1687037</xdr:colOff>
      <xdr:row>4</xdr:row>
      <xdr:rowOff>0</xdr:rowOff>
    </xdr:from>
    <xdr:to>
      <xdr:col>8</xdr:col>
      <xdr:colOff>571976</xdr:colOff>
      <xdr:row>4</xdr:row>
      <xdr:rowOff>251754</xdr:rowOff>
    </xdr:to>
    <xdr:sp macro="" textlink="">
      <xdr:nvSpPr>
        <xdr:cNvPr id="7" name="正方形/長方形 173">
          <a:extLst>
            <a:ext uri="{FF2B5EF4-FFF2-40B4-BE49-F238E27FC236}">
              <a16:creationId xmlns:a16="http://schemas.microsoft.com/office/drawing/2014/main" id="{C4D466EA-00B5-41A1-B250-28E113B3C43F}"/>
            </a:ext>
          </a:extLst>
        </xdr:cNvPr>
        <xdr:cNvSpPr/>
      </xdr:nvSpPr>
      <xdr:spPr>
        <a:xfrm>
          <a:off x="12940144" y="1251857"/>
          <a:ext cx="613046" cy="251754"/>
        </a:xfrm>
        <a:prstGeom prst="rect">
          <a:avLst/>
        </a:prstGeom>
        <a:solidFill>
          <a:schemeClr val="accent5">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kern="1200"/>
        </a:p>
      </xdr:txBody>
    </xdr:sp>
    <xdr:clientData/>
  </xdr:twoCellAnchor>
  <xdr:twoCellAnchor>
    <xdr:from>
      <xdr:col>5</xdr:col>
      <xdr:colOff>789214</xdr:colOff>
      <xdr:row>4</xdr:row>
      <xdr:rowOff>0</xdr:rowOff>
    </xdr:from>
    <xdr:to>
      <xdr:col>6</xdr:col>
      <xdr:colOff>71587</xdr:colOff>
      <xdr:row>4</xdr:row>
      <xdr:rowOff>251754</xdr:rowOff>
    </xdr:to>
    <xdr:sp macro="" textlink="">
      <xdr:nvSpPr>
        <xdr:cNvPr id="8" name="正方形/長方形 172">
          <a:extLst>
            <a:ext uri="{FF2B5EF4-FFF2-40B4-BE49-F238E27FC236}">
              <a16:creationId xmlns:a16="http://schemas.microsoft.com/office/drawing/2014/main" id="{5571EE68-AF4C-4D3C-A15A-271413A7D5E3}"/>
            </a:ext>
          </a:extLst>
        </xdr:cNvPr>
        <xdr:cNvSpPr/>
      </xdr:nvSpPr>
      <xdr:spPr>
        <a:xfrm>
          <a:off x="9048750" y="1251857"/>
          <a:ext cx="1622801" cy="25175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chemeClr val="tx1"/>
              </a:solidFill>
            </a:rPr>
            <a:t>薄黄色セル（必須）⇒</a:t>
          </a:r>
        </a:p>
      </xdr:txBody>
    </xdr:sp>
    <xdr:clientData/>
  </xdr:twoCellAnchor>
  <xdr:twoCellAnchor>
    <xdr:from>
      <xdr:col>6</xdr:col>
      <xdr:colOff>556167</xdr:colOff>
      <xdr:row>4</xdr:row>
      <xdr:rowOff>0</xdr:rowOff>
    </xdr:from>
    <xdr:to>
      <xdr:col>8</xdr:col>
      <xdr:colOff>40637</xdr:colOff>
      <xdr:row>4</xdr:row>
      <xdr:rowOff>251754</xdr:rowOff>
    </xdr:to>
    <xdr:sp macro="" textlink="">
      <xdr:nvSpPr>
        <xdr:cNvPr id="9" name="正方形/長方形 172">
          <a:extLst>
            <a:ext uri="{FF2B5EF4-FFF2-40B4-BE49-F238E27FC236}">
              <a16:creationId xmlns:a16="http://schemas.microsoft.com/office/drawing/2014/main" id="{038896D7-7CFC-4592-B3B0-E8CC3276165B}"/>
            </a:ext>
          </a:extLst>
        </xdr:cNvPr>
        <xdr:cNvSpPr/>
      </xdr:nvSpPr>
      <xdr:spPr>
        <a:xfrm>
          <a:off x="11156131" y="1251857"/>
          <a:ext cx="1865720" cy="25175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chemeClr val="tx1"/>
              </a:solidFill>
            </a:rPr>
            <a:t>薄青色セル（自動反映）⇒</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176893</xdr:colOff>
      <xdr:row>141</xdr:row>
      <xdr:rowOff>54434</xdr:rowOff>
    </xdr:from>
    <xdr:to>
      <xdr:col>10</xdr:col>
      <xdr:colOff>435428</xdr:colOff>
      <xdr:row>153</xdr:row>
      <xdr:rowOff>40827</xdr:rowOff>
    </xdr:to>
    <xdr:sp macro="" textlink="">
      <xdr:nvSpPr>
        <xdr:cNvPr id="2" name="正方形/長方形 1">
          <a:extLst>
            <a:ext uri="{FF2B5EF4-FFF2-40B4-BE49-F238E27FC236}">
              <a16:creationId xmlns:a16="http://schemas.microsoft.com/office/drawing/2014/main" id="{B18A966A-3895-4B2A-A007-D49B8D48750A}"/>
            </a:ext>
          </a:extLst>
        </xdr:cNvPr>
        <xdr:cNvSpPr/>
      </xdr:nvSpPr>
      <xdr:spPr>
        <a:xfrm>
          <a:off x="10740118" y="44621909"/>
          <a:ext cx="5021035" cy="3758293"/>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従業員数について</a:t>
          </a:r>
        </a:p>
        <a:p>
          <a:pPr algn="l"/>
          <a:r>
            <a:rPr kumimoji="1" lang="ja-JP" altLang="en-US" sz="1100">
              <a:solidFill>
                <a:schemeClr val="tx1"/>
              </a:solidFill>
            </a:rPr>
            <a:t>◆本項目では、一人当たりの付加価値額算出のために、以下の手順で補助事業に係る従業員数を記入してください◆</a:t>
          </a:r>
        </a:p>
        <a:p>
          <a:pPr algn="l"/>
          <a:r>
            <a:rPr kumimoji="1" lang="ja-JP" altLang="en-US" sz="1100">
              <a:solidFill>
                <a:schemeClr val="tx1"/>
              </a:solidFill>
            </a:rPr>
            <a:t>（本シート上部の損益計算書部分に記入した従業員数と相違しても構いません。）</a:t>
          </a:r>
          <a:endParaRPr kumimoji="1" lang="en-US" altLang="ja-JP" sz="1100">
            <a:solidFill>
              <a:schemeClr val="tx1"/>
            </a:solidFill>
          </a:endParaRPr>
        </a:p>
        <a:p>
          <a:pPr algn="l"/>
          <a:endParaRPr kumimoji="1" lang="ja-JP" altLang="en-US" sz="1100">
            <a:solidFill>
              <a:schemeClr val="tx1"/>
            </a:solidFill>
          </a:endParaRPr>
        </a:p>
        <a:p>
          <a:pPr algn="l"/>
          <a:r>
            <a:rPr kumimoji="1" lang="ja-JP" altLang="en-US" sz="1100">
              <a:solidFill>
                <a:schemeClr val="tx1"/>
              </a:solidFill>
            </a:rPr>
            <a:t>・正社員に準じた労働形態である場合には、従業員数に含めてください。</a:t>
          </a:r>
        </a:p>
        <a:p>
          <a:pPr algn="l"/>
          <a:r>
            <a:rPr kumimoji="1" lang="ja-JP" altLang="en-US" sz="1100">
              <a:solidFill>
                <a:schemeClr val="tx1"/>
              </a:solidFill>
            </a:rPr>
            <a:t>　その場合、勤務時間により人数を調整してください。（</a:t>
          </a:r>
          <a:r>
            <a:rPr kumimoji="1" lang="en-US" altLang="ja-JP" sz="1100">
              <a:solidFill>
                <a:schemeClr val="tx1"/>
              </a:solidFill>
            </a:rPr>
            <a:t>4</a:t>
          </a:r>
          <a:r>
            <a:rPr kumimoji="1" lang="ja-JP" altLang="en-US" sz="1100">
              <a:solidFill>
                <a:schemeClr val="tx1"/>
              </a:solidFill>
            </a:rPr>
            <a:t>時間勤務パート</a:t>
          </a:r>
          <a:r>
            <a:rPr kumimoji="1" lang="en-US" altLang="ja-JP" sz="1100">
              <a:solidFill>
                <a:schemeClr val="tx1"/>
              </a:solidFill>
            </a:rPr>
            <a:t>2</a:t>
          </a:r>
          <a:r>
            <a:rPr kumimoji="1" lang="ja-JP" altLang="en-US" sz="1100">
              <a:solidFill>
                <a:schemeClr val="tx1"/>
              </a:solidFill>
            </a:rPr>
            <a:t>名→従業員数を</a:t>
          </a:r>
          <a:r>
            <a:rPr kumimoji="1" lang="en-US" altLang="ja-JP" sz="1100">
              <a:solidFill>
                <a:schemeClr val="tx1"/>
              </a:solidFill>
            </a:rPr>
            <a:t>1</a:t>
          </a:r>
          <a:r>
            <a:rPr kumimoji="1" lang="ja-JP" altLang="en-US" sz="1100">
              <a:solidFill>
                <a:schemeClr val="tx1"/>
              </a:solidFill>
            </a:rPr>
            <a:t>名分のように調整）</a:t>
          </a:r>
        </a:p>
        <a:p>
          <a:pPr algn="l"/>
          <a:r>
            <a:rPr kumimoji="1" lang="ja-JP" altLang="en-US" sz="1100">
              <a:solidFill>
                <a:schemeClr val="tx1"/>
              </a:solidFill>
            </a:rPr>
            <a:t>・派遣労働者や短時間労働者に係る経費を人件費に参入した場合は、従業員数に加える必要があります。（勤務時間によって調整してください。）</a:t>
          </a:r>
        </a:p>
        <a:p>
          <a:pPr algn="l"/>
          <a:r>
            <a:rPr kumimoji="1" lang="ja-JP" altLang="en-US" sz="1100">
              <a:solidFill>
                <a:schemeClr val="tx1"/>
              </a:solidFill>
            </a:rPr>
            <a:t>・常勤役員も従業員数に含みます。</a:t>
          </a:r>
        </a:p>
        <a:p>
          <a:pPr algn="l"/>
          <a:r>
            <a:rPr kumimoji="1" lang="ja-JP" altLang="en-US" sz="1100">
              <a:solidFill>
                <a:schemeClr val="tx1"/>
              </a:solidFill>
            </a:rPr>
            <a:t>・補助事業と他事業を兼任する方がいる場合や、従業員が</a:t>
          </a:r>
          <a:r>
            <a:rPr kumimoji="1" lang="en-US" altLang="ja-JP" sz="1100">
              <a:solidFill>
                <a:schemeClr val="tx1"/>
              </a:solidFill>
            </a:rPr>
            <a:t>1</a:t>
          </a:r>
          <a:r>
            <a:rPr kumimoji="1" lang="ja-JP" altLang="en-US" sz="1100">
              <a:solidFill>
                <a:schemeClr val="tx1"/>
              </a:solidFill>
            </a:rPr>
            <a:t>名の場合には、補助事業と他事業で按分して記入してください（</a:t>
          </a:r>
          <a:r>
            <a:rPr kumimoji="1" lang="en-US" altLang="ja-JP" sz="1100">
              <a:solidFill>
                <a:schemeClr val="tx1"/>
              </a:solidFill>
            </a:rPr>
            <a:t>0.6</a:t>
          </a:r>
          <a:r>
            <a:rPr kumimoji="1" lang="ja-JP" altLang="en-US" sz="1100">
              <a:solidFill>
                <a:schemeClr val="tx1"/>
              </a:solidFill>
            </a:rPr>
            <a:t>人／</a:t>
          </a:r>
          <a:r>
            <a:rPr kumimoji="1" lang="en-US" altLang="ja-JP" sz="1100">
              <a:solidFill>
                <a:schemeClr val="tx1"/>
              </a:solidFill>
            </a:rPr>
            <a:t>0.4</a:t>
          </a:r>
          <a:r>
            <a:rPr kumimoji="1" lang="ja-JP" altLang="en-US" sz="1100">
              <a:solidFill>
                <a:schemeClr val="tx1"/>
              </a:solidFill>
            </a:rPr>
            <a:t>人）等</a:t>
          </a:r>
        </a:p>
      </xdr:txBody>
    </xdr:sp>
    <xdr:clientData/>
  </xdr:twoCellAnchor>
  <xdr:twoCellAnchor>
    <xdr:from>
      <xdr:col>6</xdr:col>
      <xdr:colOff>204107</xdr:colOff>
      <xdr:row>105</xdr:row>
      <xdr:rowOff>204107</xdr:rowOff>
    </xdr:from>
    <xdr:to>
      <xdr:col>10</xdr:col>
      <xdr:colOff>462642</xdr:colOff>
      <xdr:row>113</xdr:row>
      <xdr:rowOff>217714</xdr:rowOff>
    </xdr:to>
    <xdr:sp macro="" textlink="">
      <xdr:nvSpPr>
        <xdr:cNvPr id="16" name="正方形/長方形 2">
          <a:extLst>
            <a:ext uri="{FF2B5EF4-FFF2-40B4-BE49-F238E27FC236}">
              <a16:creationId xmlns:a16="http://schemas.microsoft.com/office/drawing/2014/main" id="{E131BE8D-4F4C-4524-BCFD-A99F007D944D}"/>
            </a:ext>
          </a:extLst>
        </xdr:cNvPr>
        <xdr:cNvSpPr/>
      </xdr:nvSpPr>
      <xdr:spPr>
        <a:xfrm>
          <a:off x="10767332" y="33455882"/>
          <a:ext cx="5021035" cy="2528207"/>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人件費について</a:t>
          </a:r>
        </a:p>
        <a:p>
          <a:pPr algn="l"/>
          <a:r>
            <a:rPr kumimoji="1" lang="ja-JP" altLang="en-US" sz="1100">
              <a:solidFill>
                <a:schemeClr val="tx1"/>
              </a:solidFill>
            </a:rPr>
            <a:t>◆以下の項目を全て含んだ総額を記載してください◆</a:t>
          </a:r>
        </a:p>
        <a:p>
          <a:pPr algn="l"/>
          <a:endParaRPr kumimoji="1" lang="ja-JP" altLang="en-US" sz="1100">
            <a:solidFill>
              <a:schemeClr val="tx1"/>
            </a:solidFill>
          </a:endParaRPr>
        </a:p>
        <a:p>
          <a:pPr algn="l"/>
          <a:r>
            <a:rPr kumimoji="1" lang="ja-JP" altLang="en-US" sz="1100">
              <a:solidFill>
                <a:schemeClr val="tx1"/>
              </a:solidFill>
            </a:rPr>
            <a:t>・売上原価に含まれる労務費（福利厚生費、退職金等を含む）</a:t>
          </a:r>
        </a:p>
        <a:p>
          <a:pPr algn="l"/>
          <a:r>
            <a:rPr kumimoji="1" lang="ja-JP" altLang="en-US" sz="1100">
              <a:solidFill>
                <a:schemeClr val="tx1"/>
              </a:solidFill>
            </a:rPr>
            <a:t>・一般管理費に含まれる役員給与、従業員給与（通勤費を含む）、賞与および賞与引当金繰入額</a:t>
          </a:r>
        </a:p>
        <a:p>
          <a:pPr algn="l"/>
          <a:r>
            <a:rPr kumimoji="1" lang="ja-JP" altLang="en-US" sz="1100">
              <a:solidFill>
                <a:schemeClr val="tx1"/>
              </a:solidFill>
            </a:rPr>
            <a:t>・福利厚生費（厚生費）、法定福利費、退職金及び退職給付引当金繰入</a:t>
          </a:r>
        </a:p>
        <a:p>
          <a:pPr algn="l"/>
          <a:r>
            <a:rPr kumimoji="1" lang="ja-JP" altLang="en-US" sz="1100">
              <a:solidFill>
                <a:schemeClr val="tx1"/>
              </a:solidFill>
            </a:rPr>
            <a:t>・派遣等労働者、短時間労働者の給与を外注費で処理した場合のその費用</a:t>
          </a:r>
        </a:p>
        <a:p>
          <a:pPr algn="l"/>
          <a:r>
            <a:rPr kumimoji="1" lang="ja-JP" altLang="en-US" sz="1100">
              <a:solidFill>
                <a:schemeClr val="tx1"/>
              </a:solidFill>
            </a:rPr>
            <a:t>（建設業の外注労務等で、申請企業が雇用した経費でない場合は除く）</a:t>
          </a:r>
        </a:p>
      </xdr:txBody>
    </xdr:sp>
    <xdr:clientData/>
  </xdr:twoCellAnchor>
  <xdr:twoCellAnchor>
    <xdr:from>
      <xdr:col>6</xdr:col>
      <xdr:colOff>204107</xdr:colOff>
      <xdr:row>122</xdr:row>
      <xdr:rowOff>231319</xdr:rowOff>
    </xdr:from>
    <xdr:to>
      <xdr:col>10</xdr:col>
      <xdr:colOff>462642</xdr:colOff>
      <xdr:row>129</xdr:row>
      <xdr:rowOff>13608</xdr:rowOff>
    </xdr:to>
    <xdr:sp macro="" textlink="">
      <xdr:nvSpPr>
        <xdr:cNvPr id="4" name="正方形/長方形 3">
          <a:extLst>
            <a:ext uri="{FF2B5EF4-FFF2-40B4-BE49-F238E27FC236}">
              <a16:creationId xmlns:a16="http://schemas.microsoft.com/office/drawing/2014/main" id="{F98CA834-B34C-409E-8C4D-78959F3DFA04}"/>
            </a:ext>
          </a:extLst>
        </xdr:cNvPr>
        <xdr:cNvSpPr/>
      </xdr:nvSpPr>
      <xdr:spPr>
        <a:xfrm>
          <a:off x="10767332" y="38826619"/>
          <a:ext cx="5021035" cy="1982564"/>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減価償却費について</a:t>
          </a:r>
        </a:p>
        <a:p>
          <a:pPr algn="l"/>
          <a:r>
            <a:rPr kumimoji="1" lang="ja-JP" altLang="en-US" sz="1100">
              <a:solidFill>
                <a:schemeClr val="tx1"/>
              </a:solidFill>
            </a:rPr>
            <a:t>◆以下の項目を全て含んだ総額を記載してください◆</a:t>
          </a:r>
        </a:p>
        <a:p>
          <a:pPr algn="l"/>
          <a:endParaRPr kumimoji="1" lang="ja-JP" altLang="en-US" sz="1100">
            <a:solidFill>
              <a:schemeClr val="tx1"/>
            </a:solidFill>
          </a:endParaRPr>
        </a:p>
        <a:p>
          <a:pPr algn="l"/>
          <a:r>
            <a:rPr kumimoji="1" lang="ja-JP" altLang="en-US" sz="1100">
              <a:solidFill>
                <a:schemeClr val="tx1"/>
              </a:solidFill>
            </a:rPr>
            <a:t>・売上原価に含まれる減価償却費、リース料、繰延資産償却</a:t>
          </a:r>
        </a:p>
        <a:p>
          <a:pPr algn="l"/>
          <a:r>
            <a:rPr kumimoji="1" lang="ja-JP" altLang="en-US" sz="1100">
              <a:solidFill>
                <a:schemeClr val="tx1"/>
              </a:solidFill>
            </a:rPr>
            <a:t>・一般管理費に含まれる、減価償却費、リース料、繰延資産償却</a:t>
          </a:r>
        </a:p>
        <a:p>
          <a:pPr algn="l"/>
          <a:r>
            <a:rPr kumimoji="1" lang="en-US" altLang="ja-JP" sz="1100">
              <a:solidFill>
                <a:schemeClr val="tx1"/>
              </a:solidFill>
            </a:rPr>
            <a:t>※</a:t>
          </a:r>
          <a:r>
            <a:rPr kumimoji="1" lang="ja-JP" altLang="en-US" sz="1100">
              <a:solidFill>
                <a:schemeClr val="tx1"/>
              </a:solidFill>
            </a:rPr>
            <a:t>リース料には、地代・家賃以外の賃借料を含めてください。</a:t>
          </a:r>
        </a:p>
        <a:p>
          <a:pPr algn="l"/>
          <a:r>
            <a:rPr kumimoji="1" lang="ja-JP" altLang="en-US" sz="1100">
              <a:solidFill>
                <a:schemeClr val="tx1"/>
              </a:solidFill>
            </a:rPr>
            <a:t>（賃借料から地代・家賃を除けない場合は含みません。）</a:t>
          </a:r>
        </a:p>
      </xdr:txBody>
    </xdr:sp>
    <xdr:clientData/>
  </xdr:twoCellAnchor>
  <xdr:twoCellAnchor>
    <xdr:from>
      <xdr:col>6</xdr:col>
      <xdr:colOff>204107</xdr:colOff>
      <xdr:row>94</xdr:row>
      <xdr:rowOff>285752</xdr:rowOff>
    </xdr:from>
    <xdr:to>
      <xdr:col>10</xdr:col>
      <xdr:colOff>462642</xdr:colOff>
      <xdr:row>101</xdr:row>
      <xdr:rowOff>244930</xdr:rowOff>
    </xdr:to>
    <xdr:sp macro="" textlink="">
      <xdr:nvSpPr>
        <xdr:cNvPr id="5" name="正方形/長方形 4">
          <a:extLst>
            <a:ext uri="{FF2B5EF4-FFF2-40B4-BE49-F238E27FC236}">
              <a16:creationId xmlns:a16="http://schemas.microsoft.com/office/drawing/2014/main" id="{036E1552-FA17-4BBE-8155-01BDBE0D406B}"/>
            </a:ext>
          </a:extLst>
        </xdr:cNvPr>
        <xdr:cNvSpPr/>
      </xdr:nvSpPr>
      <xdr:spPr>
        <a:xfrm>
          <a:off x="10767332" y="30079952"/>
          <a:ext cx="5021035" cy="2159453"/>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給与総支給額について</a:t>
          </a:r>
        </a:p>
        <a:p>
          <a:pPr algn="l"/>
          <a:r>
            <a:rPr kumimoji="1" lang="ja-JP" altLang="en-US" sz="1100">
              <a:solidFill>
                <a:schemeClr val="tx1"/>
              </a:solidFill>
            </a:rPr>
            <a:t>◆以下の項目を全て含んだ総額を記載してください◆</a:t>
          </a:r>
        </a:p>
        <a:p>
          <a:pPr algn="l"/>
          <a:endParaRPr kumimoji="1" lang="ja-JP" altLang="en-US" sz="1100">
            <a:solidFill>
              <a:schemeClr val="tx1"/>
            </a:solidFill>
          </a:endParaRPr>
        </a:p>
        <a:p>
          <a:pPr algn="l"/>
          <a:r>
            <a:rPr kumimoji="1" lang="ja-JP" altLang="en-US" sz="1100">
              <a:solidFill>
                <a:schemeClr val="tx1"/>
              </a:solidFill>
            </a:rPr>
            <a:t>・役員並びに従業員に支払う給料</a:t>
          </a:r>
        </a:p>
        <a:p>
          <a:pPr algn="l"/>
          <a:r>
            <a:rPr kumimoji="1" lang="ja-JP" altLang="en-US" sz="1100">
              <a:solidFill>
                <a:schemeClr val="tx1"/>
              </a:solidFill>
            </a:rPr>
            <a:t>・賃金及び賞与</a:t>
          </a:r>
        </a:p>
        <a:p>
          <a:pPr algn="l"/>
          <a:r>
            <a:rPr kumimoji="1" lang="ja-JP" altLang="en-US" sz="1100">
              <a:solidFill>
                <a:schemeClr val="tx1"/>
              </a:solidFill>
            </a:rPr>
            <a:t>・給与所得とされる手当（残業手当、休日出勤手当、家族（扶養）手当、住宅手当等）</a:t>
          </a:r>
        </a:p>
        <a:p>
          <a:pPr algn="l"/>
          <a:r>
            <a:rPr kumimoji="1" lang="ja-JP" altLang="en-US" sz="1100">
              <a:solidFill>
                <a:schemeClr val="tx1"/>
              </a:solidFill>
            </a:rPr>
            <a:t>（給与所得とされない手当（退職手当等）及び福利厚生費は含みません。）</a:t>
          </a:r>
        </a:p>
      </xdr:txBody>
    </xdr:sp>
    <xdr:clientData/>
  </xdr:twoCellAnchor>
  <xdr:twoCellAnchor>
    <xdr:from>
      <xdr:col>6</xdr:col>
      <xdr:colOff>217714</xdr:colOff>
      <xdr:row>133</xdr:row>
      <xdr:rowOff>27219</xdr:rowOff>
    </xdr:from>
    <xdr:to>
      <xdr:col>10</xdr:col>
      <xdr:colOff>476249</xdr:colOff>
      <xdr:row>138</xdr:row>
      <xdr:rowOff>136072</xdr:rowOff>
    </xdr:to>
    <xdr:sp macro="" textlink="">
      <xdr:nvSpPr>
        <xdr:cNvPr id="6" name="正方形/長方形 5">
          <a:extLst>
            <a:ext uri="{FF2B5EF4-FFF2-40B4-BE49-F238E27FC236}">
              <a16:creationId xmlns:a16="http://schemas.microsoft.com/office/drawing/2014/main" id="{A9375911-565F-4A40-88FC-60AF40421438}"/>
            </a:ext>
          </a:extLst>
        </xdr:cNvPr>
        <xdr:cNvSpPr/>
      </xdr:nvSpPr>
      <xdr:spPr>
        <a:xfrm>
          <a:off x="10780939" y="42080094"/>
          <a:ext cx="5021035" cy="1680478"/>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生産性向上の状況確認に関して</a:t>
          </a:r>
          <a:endParaRPr kumimoji="1" lang="en-US" altLang="ja-JP" sz="1200" b="1">
            <a:solidFill>
              <a:schemeClr val="tx1"/>
            </a:solidFill>
          </a:endParaRPr>
        </a:p>
        <a:p>
          <a:pPr algn="l"/>
          <a:r>
            <a:rPr kumimoji="1" lang="ja-JP" altLang="en-US" sz="1200" b="0">
              <a:solidFill>
                <a:schemeClr val="tx1"/>
              </a:solidFill>
            </a:rPr>
            <a:t>・比較対象の事業について：</a:t>
          </a:r>
          <a:r>
            <a:rPr kumimoji="1" lang="ja-JP" altLang="en-US" sz="1200" b="0" u="sng">
              <a:solidFill>
                <a:schemeClr val="tx1"/>
              </a:solidFill>
            </a:rPr>
            <a:t>補助事業を対象</a:t>
          </a:r>
          <a:r>
            <a:rPr kumimoji="1" lang="ja-JP" altLang="en-US" sz="1200" b="0">
              <a:solidFill>
                <a:schemeClr val="tx1"/>
              </a:solidFill>
            </a:rPr>
            <a:t>として比較します。全社＝補助事業であれば、全社が対象となります。</a:t>
          </a:r>
          <a:endParaRPr kumimoji="1" lang="en-US" altLang="ja-JP" sz="1200" b="0">
            <a:solidFill>
              <a:schemeClr val="tx1"/>
            </a:solidFill>
          </a:endParaRPr>
        </a:p>
      </xdr:txBody>
    </xdr:sp>
    <xdr:clientData/>
  </xdr:twoCellAnchor>
  <xdr:twoCellAnchor>
    <xdr:from>
      <xdr:col>6</xdr:col>
      <xdr:colOff>460839</xdr:colOff>
      <xdr:row>4</xdr:row>
      <xdr:rowOff>0</xdr:rowOff>
    </xdr:from>
    <xdr:to>
      <xdr:col>7</xdr:col>
      <xdr:colOff>424275</xdr:colOff>
      <xdr:row>4</xdr:row>
      <xdr:rowOff>251754</xdr:rowOff>
    </xdr:to>
    <xdr:sp macro="" textlink="">
      <xdr:nvSpPr>
        <xdr:cNvPr id="3" name="正方形/長方形 172">
          <a:extLst>
            <a:ext uri="{FF2B5EF4-FFF2-40B4-BE49-F238E27FC236}">
              <a16:creationId xmlns:a16="http://schemas.microsoft.com/office/drawing/2014/main" id="{95E5111E-E486-4175-A44C-85E675E829E5}"/>
            </a:ext>
          </a:extLst>
        </xdr:cNvPr>
        <xdr:cNvSpPr/>
      </xdr:nvSpPr>
      <xdr:spPr>
        <a:xfrm>
          <a:off x="11021683" y="1238250"/>
          <a:ext cx="618280" cy="251754"/>
        </a:xfrm>
        <a:prstGeom prst="rect">
          <a:avLst/>
        </a:prstGeom>
        <a:solidFill>
          <a:srgbClr val="FFFF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kern="1200"/>
        </a:p>
      </xdr:txBody>
    </xdr:sp>
    <xdr:clientData/>
  </xdr:twoCellAnchor>
  <xdr:twoCellAnchor>
    <xdr:from>
      <xdr:col>8</xdr:col>
      <xdr:colOff>438582</xdr:colOff>
      <xdr:row>4</xdr:row>
      <xdr:rowOff>0</xdr:rowOff>
    </xdr:from>
    <xdr:to>
      <xdr:col>9</xdr:col>
      <xdr:colOff>396784</xdr:colOff>
      <xdr:row>4</xdr:row>
      <xdr:rowOff>251754</xdr:rowOff>
    </xdr:to>
    <xdr:sp macro="" textlink="">
      <xdr:nvSpPr>
        <xdr:cNvPr id="7" name="正方形/長方形 173">
          <a:extLst>
            <a:ext uri="{FF2B5EF4-FFF2-40B4-BE49-F238E27FC236}">
              <a16:creationId xmlns:a16="http://schemas.microsoft.com/office/drawing/2014/main" id="{4CCF0402-B1BC-48ED-AC21-2536DAC974DB}"/>
            </a:ext>
          </a:extLst>
        </xdr:cNvPr>
        <xdr:cNvSpPr/>
      </xdr:nvSpPr>
      <xdr:spPr>
        <a:xfrm>
          <a:off x="13380676" y="1238250"/>
          <a:ext cx="613046" cy="251754"/>
        </a:xfrm>
        <a:prstGeom prst="rect">
          <a:avLst/>
        </a:prstGeom>
        <a:solidFill>
          <a:schemeClr val="accent5">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kern="1200"/>
        </a:p>
      </xdr:txBody>
    </xdr:sp>
    <xdr:clientData/>
  </xdr:twoCellAnchor>
  <xdr:twoCellAnchor>
    <xdr:from>
      <xdr:col>5</xdr:col>
      <xdr:colOff>1262063</xdr:colOff>
      <xdr:row>4</xdr:row>
      <xdr:rowOff>0</xdr:rowOff>
    </xdr:from>
    <xdr:to>
      <xdr:col>6</xdr:col>
      <xdr:colOff>551239</xdr:colOff>
      <xdr:row>4</xdr:row>
      <xdr:rowOff>251754</xdr:rowOff>
    </xdr:to>
    <xdr:sp macro="" textlink="">
      <xdr:nvSpPr>
        <xdr:cNvPr id="8" name="正方形/長方形 172">
          <a:extLst>
            <a:ext uri="{FF2B5EF4-FFF2-40B4-BE49-F238E27FC236}">
              <a16:creationId xmlns:a16="http://schemas.microsoft.com/office/drawing/2014/main" id="{4A147B42-BB64-4F7A-9DE2-BDBE19D93282}"/>
            </a:ext>
          </a:extLst>
        </xdr:cNvPr>
        <xdr:cNvSpPr/>
      </xdr:nvSpPr>
      <xdr:spPr>
        <a:xfrm>
          <a:off x="9489282" y="1238250"/>
          <a:ext cx="1622801" cy="25175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chemeClr val="tx1"/>
              </a:solidFill>
            </a:rPr>
            <a:t>薄黄色セル（必須）⇒</a:t>
          </a:r>
        </a:p>
      </xdr:txBody>
    </xdr:sp>
    <xdr:clientData/>
  </xdr:twoCellAnchor>
  <xdr:twoCellAnchor>
    <xdr:from>
      <xdr:col>7</xdr:col>
      <xdr:colOff>380975</xdr:colOff>
      <xdr:row>4</xdr:row>
      <xdr:rowOff>0</xdr:rowOff>
    </xdr:from>
    <xdr:to>
      <xdr:col>8</xdr:col>
      <xdr:colOff>520289</xdr:colOff>
      <xdr:row>4</xdr:row>
      <xdr:rowOff>251754</xdr:rowOff>
    </xdr:to>
    <xdr:sp macro="" textlink="">
      <xdr:nvSpPr>
        <xdr:cNvPr id="9" name="正方形/長方形 172">
          <a:extLst>
            <a:ext uri="{FF2B5EF4-FFF2-40B4-BE49-F238E27FC236}">
              <a16:creationId xmlns:a16="http://schemas.microsoft.com/office/drawing/2014/main" id="{89D7B101-A824-4E7A-AA20-67319E4BFCE7}"/>
            </a:ext>
          </a:extLst>
        </xdr:cNvPr>
        <xdr:cNvSpPr/>
      </xdr:nvSpPr>
      <xdr:spPr>
        <a:xfrm>
          <a:off x="11596663" y="1238250"/>
          <a:ext cx="1865720" cy="25175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chemeClr val="tx1"/>
              </a:solidFill>
            </a:rPr>
            <a:t>薄青色セル（自動反映）⇒</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176893</xdr:colOff>
      <xdr:row>141</xdr:row>
      <xdr:rowOff>54434</xdr:rowOff>
    </xdr:from>
    <xdr:to>
      <xdr:col>10</xdr:col>
      <xdr:colOff>435428</xdr:colOff>
      <xdr:row>153</xdr:row>
      <xdr:rowOff>40827</xdr:rowOff>
    </xdr:to>
    <xdr:sp macro="" textlink="">
      <xdr:nvSpPr>
        <xdr:cNvPr id="2" name="正方形/長方形 1">
          <a:extLst>
            <a:ext uri="{FF2B5EF4-FFF2-40B4-BE49-F238E27FC236}">
              <a16:creationId xmlns:a16="http://schemas.microsoft.com/office/drawing/2014/main" id="{9A0AF458-9E7D-4200-B1CC-36F8E952140F}"/>
            </a:ext>
          </a:extLst>
        </xdr:cNvPr>
        <xdr:cNvSpPr/>
      </xdr:nvSpPr>
      <xdr:spPr>
        <a:xfrm>
          <a:off x="10740118" y="43993259"/>
          <a:ext cx="5021035" cy="3758293"/>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従業員数について</a:t>
          </a:r>
        </a:p>
        <a:p>
          <a:pPr algn="l"/>
          <a:r>
            <a:rPr kumimoji="1" lang="ja-JP" altLang="en-US" sz="1100">
              <a:solidFill>
                <a:schemeClr val="tx1"/>
              </a:solidFill>
            </a:rPr>
            <a:t>◆本項目では、一人当たりの付加価値額算出のために、以下の手順で補助事業に係る従業員数を記入してください◆</a:t>
          </a:r>
        </a:p>
        <a:p>
          <a:pPr algn="l"/>
          <a:r>
            <a:rPr kumimoji="1" lang="ja-JP" altLang="en-US" sz="1100">
              <a:solidFill>
                <a:schemeClr val="tx1"/>
              </a:solidFill>
            </a:rPr>
            <a:t>（本シート上部の損益計算書部分に記入した従業員数と相違しても構いません。）</a:t>
          </a:r>
          <a:endParaRPr kumimoji="1" lang="en-US" altLang="ja-JP" sz="1100">
            <a:solidFill>
              <a:schemeClr val="tx1"/>
            </a:solidFill>
          </a:endParaRPr>
        </a:p>
        <a:p>
          <a:pPr algn="l"/>
          <a:endParaRPr kumimoji="1" lang="ja-JP" altLang="en-US" sz="1100">
            <a:solidFill>
              <a:schemeClr val="tx1"/>
            </a:solidFill>
          </a:endParaRPr>
        </a:p>
        <a:p>
          <a:pPr algn="l"/>
          <a:r>
            <a:rPr kumimoji="1" lang="ja-JP" altLang="en-US" sz="1100">
              <a:solidFill>
                <a:schemeClr val="tx1"/>
              </a:solidFill>
            </a:rPr>
            <a:t>・正社員に準じた労働形態である場合には、従業員数に含めてください。</a:t>
          </a:r>
        </a:p>
        <a:p>
          <a:pPr algn="l"/>
          <a:r>
            <a:rPr kumimoji="1" lang="ja-JP" altLang="en-US" sz="1100">
              <a:solidFill>
                <a:schemeClr val="tx1"/>
              </a:solidFill>
            </a:rPr>
            <a:t>　その場合、勤務時間により人数を調整してください。（</a:t>
          </a:r>
          <a:r>
            <a:rPr kumimoji="1" lang="en-US" altLang="ja-JP" sz="1100">
              <a:solidFill>
                <a:schemeClr val="tx1"/>
              </a:solidFill>
            </a:rPr>
            <a:t>4</a:t>
          </a:r>
          <a:r>
            <a:rPr kumimoji="1" lang="ja-JP" altLang="en-US" sz="1100">
              <a:solidFill>
                <a:schemeClr val="tx1"/>
              </a:solidFill>
            </a:rPr>
            <a:t>時間勤務パート</a:t>
          </a:r>
          <a:r>
            <a:rPr kumimoji="1" lang="en-US" altLang="ja-JP" sz="1100">
              <a:solidFill>
                <a:schemeClr val="tx1"/>
              </a:solidFill>
            </a:rPr>
            <a:t>2</a:t>
          </a:r>
          <a:r>
            <a:rPr kumimoji="1" lang="ja-JP" altLang="en-US" sz="1100">
              <a:solidFill>
                <a:schemeClr val="tx1"/>
              </a:solidFill>
            </a:rPr>
            <a:t>名→従業員数を</a:t>
          </a:r>
          <a:r>
            <a:rPr kumimoji="1" lang="en-US" altLang="ja-JP" sz="1100">
              <a:solidFill>
                <a:schemeClr val="tx1"/>
              </a:solidFill>
            </a:rPr>
            <a:t>1</a:t>
          </a:r>
          <a:r>
            <a:rPr kumimoji="1" lang="ja-JP" altLang="en-US" sz="1100">
              <a:solidFill>
                <a:schemeClr val="tx1"/>
              </a:solidFill>
            </a:rPr>
            <a:t>名分のように調整）</a:t>
          </a:r>
        </a:p>
        <a:p>
          <a:pPr algn="l"/>
          <a:r>
            <a:rPr kumimoji="1" lang="ja-JP" altLang="en-US" sz="1100">
              <a:solidFill>
                <a:schemeClr val="tx1"/>
              </a:solidFill>
            </a:rPr>
            <a:t>・派遣労働者や短時間労働者に係る経費を人件費に参入した場合は、従業員数に加える必要があります。（勤務時間によって調整してください。）</a:t>
          </a:r>
        </a:p>
        <a:p>
          <a:pPr algn="l"/>
          <a:r>
            <a:rPr kumimoji="1" lang="ja-JP" altLang="en-US" sz="1100">
              <a:solidFill>
                <a:schemeClr val="tx1"/>
              </a:solidFill>
            </a:rPr>
            <a:t>・常勤役員も従業員数に含みます。</a:t>
          </a:r>
        </a:p>
        <a:p>
          <a:pPr algn="l"/>
          <a:r>
            <a:rPr kumimoji="1" lang="ja-JP" altLang="en-US" sz="1100">
              <a:solidFill>
                <a:schemeClr val="tx1"/>
              </a:solidFill>
            </a:rPr>
            <a:t>・補助事業と他事業を兼任する方がいる場合や、従業員が</a:t>
          </a:r>
          <a:r>
            <a:rPr kumimoji="1" lang="en-US" altLang="ja-JP" sz="1100">
              <a:solidFill>
                <a:schemeClr val="tx1"/>
              </a:solidFill>
            </a:rPr>
            <a:t>1</a:t>
          </a:r>
          <a:r>
            <a:rPr kumimoji="1" lang="ja-JP" altLang="en-US" sz="1100">
              <a:solidFill>
                <a:schemeClr val="tx1"/>
              </a:solidFill>
            </a:rPr>
            <a:t>名の場合には、補助事業と他事業で按分して記入してください（</a:t>
          </a:r>
          <a:r>
            <a:rPr kumimoji="1" lang="en-US" altLang="ja-JP" sz="1100">
              <a:solidFill>
                <a:schemeClr val="tx1"/>
              </a:solidFill>
            </a:rPr>
            <a:t>0.6</a:t>
          </a:r>
          <a:r>
            <a:rPr kumimoji="1" lang="ja-JP" altLang="en-US" sz="1100">
              <a:solidFill>
                <a:schemeClr val="tx1"/>
              </a:solidFill>
            </a:rPr>
            <a:t>人／</a:t>
          </a:r>
          <a:r>
            <a:rPr kumimoji="1" lang="en-US" altLang="ja-JP" sz="1100">
              <a:solidFill>
                <a:schemeClr val="tx1"/>
              </a:solidFill>
            </a:rPr>
            <a:t>0.4</a:t>
          </a:r>
          <a:r>
            <a:rPr kumimoji="1" lang="ja-JP" altLang="en-US" sz="1100">
              <a:solidFill>
                <a:schemeClr val="tx1"/>
              </a:solidFill>
            </a:rPr>
            <a:t>人）等</a:t>
          </a:r>
        </a:p>
      </xdr:txBody>
    </xdr:sp>
    <xdr:clientData/>
  </xdr:twoCellAnchor>
  <xdr:twoCellAnchor>
    <xdr:from>
      <xdr:col>6</xdr:col>
      <xdr:colOff>204107</xdr:colOff>
      <xdr:row>105</xdr:row>
      <xdr:rowOff>204107</xdr:rowOff>
    </xdr:from>
    <xdr:to>
      <xdr:col>10</xdr:col>
      <xdr:colOff>462642</xdr:colOff>
      <xdr:row>113</xdr:row>
      <xdr:rowOff>217714</xdr:rowOff>
    </xdr:to>
    <xdr:sp macro="" textlink="">
      <xdr:nvSpPr>
        <xdr:cNvPr id="18" name="正方形/長方形 2">
          <a:extLst>
            <a:ext uri="{FF2B5EF4-FFF2-40B4-BE49-F238E27FC236}">
              <a16:creationId xmlns:a16="http://schemas.microsoft.com/office/drawing/2014/main" id="{4A2F33E9-0AFB-49A5-B779-74501F4478B7}"/>
            </a:ext>
          </a:extLst>
        </xdr:cNvPr>
        <xdr:cNvSpPr/>
      </xdr:nvSpPr>
      <xdr:spPr>
        <a:xfrm>
          <a:off x="10767332" y="32827232"/>
          <a:ext cx="5021035" cy="2528207"/>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人件費について</a:t>
          </a:r>
        </a:p>
        <a:p>
          <a:pPr algn="l"/>
          <a:r>
            <a:rPr kumimoji="1" lang="ja-JP" altLang="en-US" sz="1100">
              <a:solidFill>
                <a:schemeClr val="tx1"/>
              </a:solidFill>
            </a:rPr>
            <a:t>◆以下の項目を全て含んだ総額を記載してください◆</a:t>
          </a:r>
        </a:p>
        <a:p>
          <a:pPr algn="l"/>
          <a:endParaRPr kumimoji="1" lang="ja-JP" altLang="en-US" sz="1100">
            <a:solidFill>
              <a:schemeClr val="tx1"/>
            </a:solidFill>
          </a:endParaRPr>
        </a:p>
        <a:p>
          <a:pPr algn="l"/>
          <a:r>
            <a:rPr kumimoji="1" lang="ja-JP" altLang="en-US" sz="1100">
              <a:solidFill>
                <a:schemeClr val="tx1"/>
              </a:solidFill>
            </a:rPr>
            <a:t>・売上原価に含まれる労務費（福利厚生費、退職金等を含む）</a:t>
          </a:r>
        </a:p>
        <a:p>
          <a:pPr algn="l"/>
          <a:r>
            <a:rPr kumimoji="1" lang="ja-JP" altLang="en-US" sz="1100">
              <a:solidFill>
                <a:schemeClr val="tx1"/>
              </a:solidFill>
            </a:rPr>
            <a:t>・一般管理費に含まれる役員給与、従業員給与（通勤費を含む）、賞与および賞与引当金繰入額</a:t>
          </a:r>
        </a:p>
        <a:p>
          <a:pPr algn="l"/>
          <a:r>
            <a:rPr kumimoji="1" lang="ja-JP" altLang="en-US" sz="1100">
              <a:solidFill>
                <a:schemeClr val="tx1"/>
              </a:solidFill>
            </a:rPr>
            <a:t>・福利厚生費（厚生費）、法定福利費、退職金及び退職給付引当金繰入</a:t>
          </a:r>
        </a:p>
        <a:p>
          <a:pPr algn="l"/>
          <a:r>
            <a:rPr kumimoji="1" lang="ja-JP" altLang="en-US" sz="1100">
              <a:solidFill>
                <a:schemeClr val="tx1"/>
              </a:solidFill>
            </a:rPr>
            <a:t>・派遣等労働者、短時間労働者の給与を外注費で処理した場合のその費用</a:t>
          </a:r>
        </a:p>
        <a:p>
          <a:pPr algn="l"/>
          <a:r>
            <a:rPr kumimoji="1" lang="ja-JP" altLang="en-US" sz="1100">
              <a:solidFill>
                <a:schemeClr val="tx1"/>
              </a:solidFill>
            </a:rPr>
            <a:t>（建設業の外注労務等で、申請企業が雇用した経費でない場合は除く）</a:t>
          </a:r>
        </a:p>
      </xdr:txBody>
    </xdr:sp>
    <xdr:clientData/>
  </xdr:twoCellAnchor>
  <xdr:twoCellAnchor>
    <xdr:from>
      <xdr:col>6</xdr:col>
      <xdr:colOff>204107</xdr:colOff>
      <xdr:row>122</xdr:row>
      <xdr:rowOff>231319</xdr:rowOff>
    </xdr:from>
    <xdr:to>
      <xdr:col>10</xdr:col>
      <xdr:colOff>462642</xdr:colOff>
      <xdr:row>129</xdr:row>
      <xdr:rowOff>13608</xdr:rowOff>
    </xdr:to>
    <xdr:sp macro="" textlink="">
      <xdr:nvSpPr>
        <xdr:cNvPr id="4" name="正方形/長方形 3">
          <a:extLst>
            <a:ext uri="{FF2B5EF4-FFF2-40B4-BE49-F238E27FC236}">
              <a16:creationId xmlns:a16="http://schemas.microsoft.com/office/drawing/2014/main" id="{491D8A4A-EF80-45BD-8574-306A1FA8D157}"/>
            </a:ext>
          </a:extLst>
        </xdr:cNvPr>
        <xdr:cNvSpPr/>
      </xdr:nvSpPr>
      <xdr:spPr>
        <a:xfrm>
          <a:off x="10767332" y="38197969"/>
          <a:ext cx="5021035" cy="1982564"/>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減価償却費について</a:t>
          </a:r>
        </a:p>
        <a:p>
          <a:pPr algn="l"/>
          <a:r>
            <a:rPr kumimoji="1" lang="ja-JP" altLang="en-US" sz="1100">
              <a:solidFill>
                <a:schemeClr val="tx1"/>
              </a:solidFill>
            </a:rPr>
            <a:t>◆以下の項目を全て含んだ総額を記載してください◆</a:t>
          </a:r>
        </a:p>
        <a:p>
          <a:pPr algn="l"/>
          <a:endParaRPr kumimoji="1" lang="ja-JP" altLang="en-US" sz="1100">
            <a:solidFill>
              <a:schemeClr val="tx1"/>
            </a:solidFill>
          </a:endParaRPr>
        </a:p>
        <a:p>
          <a:pPr algn="l"/>
          <a:r>
            <a:rPr kumimoji="1" lang="ja-JP" altLang="en-US" sz="1100">
              <a:solidFill>
                <a:schemeClr val="tx1"/>
              </a:solidFill>
            </a:rPr>
            <a:t>・売上原価に含まれる減価償却費、リース料、繰延資産償却</a:t>
          </a:r>
        </a:p>
        <a:p>
          <a:pPr algn="l"/>
          <a:r>
            <a:rPr kumimoji="1" lang="ja-JP" altLang="en-US" sz="1100">
              <a:solidFill>
                <a:schemeClr val="tx1"/>
              </a:solidFill>
            </a:rPr>
            <a:t>・一般管理費に含まれる、減価償却費、リース料、繰延資産償却</a:t>
          </a:r>
        </a:p>
        <a:p>
          <a:pPr algn="l"/>
          <a:r>
            <a:rPr kumimoji="1" lang="en-US" altLang="ja-JP" sz="1100">
              <a:solidFill>
                <a:schemeClr val="tx1"/>
              </a:solidFill>
            </a:rPr>
            <a:t>※</a:t>
          </a:r>
          <a:r>
            <a:rPr kumimoji="1" lang="ja-JP" altLang="en-US" sz="1100">
              <a:solidFill>
                <a:schemeClr val="tx1"/>
              </a:solidFill>
            </a:rPr>
            <a:t>リース料には、地代・家賃以外の賃借料を含めてください。</a:t>
          </a:r>
        </a:p>
        <a:p>
          <a:pPr algn="l"/>
          <a:r>
            <a:rPr kumimoji="1" lang="ja-JP" altLang="en-US" sz="1100">
              <a:solidFill>
                <a:schemeClr val="tx1"/>
              </a:solidFill>
            </a:rPr>
            <a:t>（賃借料から地代・家賃を除けない場合は含みません。）</a:t>
          </a:r>
        </a:p>
      </xdr:txBody>
    </xdr:sp>
    <xdr:clientData/>
  </xdr:twoCellAnchor>
  <xdr:twoCellAnchor>
    <xdr:from>
      <xdr:col>6</xdr:col>
      <xdr:colOff>204107</xdr:colOff>
      <xdr:row>94</xdr:row>
      <xdr:rowOff>285752</xdr:rowOff>
    </xdr:from>
    <xdr:to>
      <xdr:col>10</xdr:col>
      <xdr:colOff>462642</xdr:colOff>
      <xdr:row>101</xdr:row>
      <xdr:rowOff>244930</xdr:rowOff>
    </xdr:to>
    <xdr:sp macro="" textlink="">
      <xdr:nvSpPr>
        <xdr:cNvPr id="5" name="正方形/長方形 4">
          <a:extLst>
            <a:ext uri="{FF2B5EF4-FFF2-40B4-BE49-F238E27FC236}">
              <a16:creationId xmlns:a16="http://schemas.microsoft.com/office/drawing/2014/main" id="{3772F2E3-BABA-4936-8A49-2873940333CD}"/>
            </a:ext>
          </a:extLst>
        </xdr:cNvPr>
        <xdr:cNvSpPr/>
      </xdr:nvSpPr>
      <xdr:spPr>
        <a:xfrm>
          <a:off x="10767332" y="29451302"/>
          <a:ext cx="5021035" cy="2159453"/>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給与総支給額について</a:t>
          </a:r>
        </a:p>
        <a:p>
          <a:pPr algn="l"/>
          <a:r>
            <a:rPr kumimoji="1" lang="ja-JP" altLang="en-US" sz="1100">
              <a:solidFill>
                <a:schemeClr val="tx1"/>
              </a:solidFill>
            </a:rPr>
            <a:t>◆以下の項目を全て含んだ総額を記載してください◆</a:t>
          </a:r>
        </a:p>
        <a:p>
          <a:pPr algn="l"/>
          <a:endParaRPr kumimoji="1" lang="ja-JP" altLang="en-US" sz="1100">
            <a:solidFill>
              <a:schemeClr val="tx1"/>
            </a:solidFill>
          </a:endParaRPr>
        </a:p>
        <a:p>
          <a:pPr algn="l"/>
          <a:r>
            <a:rPr kumimoji="1" lang="ja-JP" altLang="en-US" sz="1100">
              <a:solidFill>
                <a:schemeClr val="tx1"/>
              </a:solidFill>
            </a:rPr>
            <a:t>・役員並びに従業員に支払う給料</a:t>
          </a:r>
        </a:p>
        <a:p>
          <a:pPr algn="l"/>
          <a:r>
            <a:rPr kumimoji="1" lang="ja-JP" altLang="en-US" sz="1100">
              <a:solidFill>
                <a:schemeClr val="tx1"/>
              </a:solidFill>
            </a:rPr>
            <a:t>・賃金及び賞与</a:t>
          </a:r>
        </a:p>
        <a:p>
          <a:pPr algn="l"/>
          <a:r>
            <a:rPr kumimoji="1" lang="ja-JP" altLang="en-US" sz="1100">
              <a:solidFill>
                <a:schemeClr val="tx1"/>
              </a:solidFill>
            </a:rPr>
            <a:t>・給与所得とされる手当（残業手当、休日出勤手当、家族（扶養）手当、住宅手当等）</a:t>
          </a:r>
        </a:p>
        <a:p>
          <a:pPr algn="l"/>
          <a:r>
            <a:rPr kumimoji="1" lang="ja-JP" altLang="en-US" sz="1100">
              <a:solidFill>
                <a:schemeClr val="tx1"/>
              </a:solidFill>
            </a:rPr>
            <a:t>（給与所得とされない手当（退職手当等）及び福利厚生費は含みません。）</a:t>
          </a:r>
        </a:p>
      </xdr:txBody>
    </xdr:sp>
    <xdr:clientData/>
  </xdr:twoCellAnchor>
  <xdr:twoCellAnchor>
    <xdr:from>
      <xdr:col>6</xdr:col>
      <xdr:colOff>217714</xdr:colOff>
      <xdr:row>133</xdr:row>
      <xdr:rowOff>27219</xdr:rowOff>
    </xdr:from>
    <xdr:to>
      <xdr:col>10</xdr:col>
      <xdr:colOff>476249</xdr:colOff>
      <xdr:row>138</xdr:row>
      <xdr:rowOff>136072</xdr:rowOff>
    </xdr:to>
    <xdr:sp macro="" textlink="">
      <xdr:nvSpPr>
        <xdr:cNvPr id="6" name="正方形/長方形 5">
          <a:extLst>
            <a:ext uri="{FF2B5EF4-FFF2-40B4-BE49-F238E27FC236}">
              <a16:creationId xmlns:a16="http://schemas.microsoft.com/office/drawing/2014/main" id="{22BAF7B4-E63B-42C3-8012-588900CDF4DB}"/>
            </a:ext>
          </a:extLst>
        </xdr:cNvPr>
        <xdr:cNvSpPr/>
      </xdr:nvSpPr>
      <xdr:spPr>
        <a:xfrm>
          <a:off x="10780939" y="41451444"/>
          <a:ext cx="5021035" cy="1680478"/>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生産性向上の状況確認に関して</a:t>
          </a:r>
          <a:endParaRPr kumimoji="1" lang="en-US" altLang="ja-JP" sz="1200" b="1">
            <a:solidFill>
              <a:schemeClr val="tx1"/>
            </a:solidFill>
          </a:endParaRPr>
        </a:p>
        <a:p>
          <a:pPr algn="l"/>
          <a:r>
            <a:rPr kumimoji="1" lang="ja-JP" altLang="en-US" sz="1200" b="0">
              <a:solidFill>
                <a:schemeClr val="tx1"/>
              </a:solidFill>
            </a:rPr>
            <a:t>・比較対象の事業について：</a:t>
          </a:r>
          <a:r>
            <a:rPr kumimoji="1" lang="ja-JP" altLang="en-US" sz="1200" b="0" u="sng">
              <a:solidFill>
                <a:schemeClr val="tx1"/>
              </a:solidFill>
            </a:rPr>
            <a:t>補助事業を対象</a:t>
          </a:r>
          <a:r>
            <a:rPr kumimoji="1" lang="ja-JP" altLang="en-US" sz="1200" b="0">
              <a:solidFill>
                <a:schemeClr val="tx1"/>
              </a:solidFill>
            </a:rPr>
            <a:t>として比較します。全社＝補助事業であれば、全社が対象となります。</a:t>
          </a:r>
          <a:endParaRPr kumimoji="1" lang="en-US" altLang="ja-JP" sz="1200" b="0">
            <a:solidFill>
              <a:schemeClr val="tx1"/>
            </a:solidFill>
          </a:endParaRPr>
        </a:p>
      </xdr:txBody>
    </xdr:sp>
    <xdr:clientData/>
  </xdr:twoCellAnchor>
  <xdr:twoCellAnchor>
    <xdr:from>
      <xdr:col>6</xdr:col>
      <xdr:colOff>413210</xdr:colOff>
      <xdr:row>4</xdr:row>
      <xdr:rowOff>0</xdr:rowOff>
    </xdr:from>
    <xdr:to>
      <xdr:col>7</xdr:col>
      <xdr:colOff>376646</xdr:colOff>
      <xdr:row>4</xdr:row>
      <xdr:rowOff>251754</xdr:rowOff>
    </xdr:to>
    <xdr:sp macro="" textlink="">
      <xdr:nvSpPr>
        <xdr:cNvPr id="3" name="正方形/長方形 172">
          <a:extLst>
            <a:ext uri="{FF2B5EF4-FFF2-40B4-BE49-F238E27FC236}">
              <a16:creationId xmlns:a16="http://schemas.microsoft.com/office/drawing/2014/main" id="{2AE9BD0D-345C-4DA4-AFE3-75660CE3AC14}"/>
            </a:ext>
          </a:extLst>
        </xdr:cNvPr>
        <xdr:cNvSpPr/>
      </xdr:nvSpPr>
      <xdr:spPr>
        <a:xfrm>
          <a:off x="10974054" y="1238250"/>
          <a:ext cx="618280" cy="251754"/>
        </a:xfrm>
        <a:prstGeom prst="rect">
          <a:avLst/>
        </a:prstGeom>
        <a:solidFill>
          <a:srgbClr val="FFFF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kern="1200"/>
        </a:p>
      </xdr:txBody>
    </xdr:sp>
    <xdr:clientData/>
  </xdr:twoCellAnchor>
  <xdr:twoCellAnchor>
    <xdr:from>
      <xdr:col>8</xdr:col>
      <xdr:colOff>390953</xdr:colOff>
      <xdr:row>4</xdr:row>
      <xdr:rowOff>0</xdr:rowOff>
    </xdr:from>
    <xdr:to>
      <xdr:col>9</xdr:col>
      <xdr:colOff>349155</xdr:colOff>
      <xdr:row>4</xdr:row>
      <xdr:rowOff>251754</xdr:rowOff>
    </xdr:to>
    <xdr:sp macro="" textlink="">
      <xdr:nvSpPr>
        <xdr:cNvPr id="7" name="正方形/長方形 173">
          <a:extLst>
            <a:ext uri="{FF2B5EF4-FFF2-40B4-BE49-F238E27FC236}">
              <a16:creationId xmlns:a16="http://schemas.microsoft.com/office/drawing/2014/main" id="{5B33A1D1-5202-4A76-B717-4BA3C2AF22D7}"/>
            </a:ext>
          </a:extLst>
        </xdr:cNvPr>
        <xdr:cNvSpPr/>
      </xdr:nvSpPr>
      <xdr:spPr>
        <a:xfrm>
          <a:off x="13333047" y="1238250"/>
          <a:ext cx="613046" cy="251754"/>
        </a:xfrm>
        <a:prstGeom prst="rect">
          <a:avLst/>
        </a:prstGeom>
        <a:solidFill>
          <a:schemeClr val="accent5">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kern="1200"/>
        </a:p>
      </xdr:txBody>
    </xdr:sp>
    <xdr:clientData/>
  </xdr:twoCellAnchor>
  <xdr:twoCellAnchor>
    <xdr:from>
      <xdr:col>5</xdr:col>
      <xdr:colOff>1214434</xdr:colOff>
      <xdr:row>4</xdr:row>
      <xdr:rowOff>0</xdr:rowOff>
    </xdr:from>
    <xdr:to>
      <xdr:col>6</xdr:col>
      <xdr:colOff>503610</xdr:colOff>
      <xdr:row>4</xdr:row>
      <xdr:rowOff>251754</xdr:rowOff>
    </xdr:to>
    <xdr:sp macro="" textlink="">
      <xdr:nvSpPr>
        <xdr:cNvPr id="8" name="正方形/長方形 172">
          <a:extLst>
            <a:ext uri="{FF2B5EF4-FFF2-40B4-BE49-F238E27FC236}">
              <a16:creationId xmlns:a16="http://schemas.microsoft.com/office/drawing/2014/main" id="{B4C89B84-9C9A-4B7F-A9C8-345B861F9A3E}"/>
            </a:ext>
          </a:extLst>
        </xdr:cNvPr>
        <xdr:cNvSpPr/>
      </xdr:nvSpPr>
      <xdr:spPr>
        <a:xfrm>
          <a:off x="9441653" y="1238250"/>
          <a:ext cx="1622801" cy="25175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chemeClr val="tx1"/>
              </a:solidFill>
            </a:rPr>
            <a:t>薄黄色セル（必須）⇒</a:t>
          </a:r>
        </a:p>
      </xdr:txBody>
    </xdr:sp>
    <xdr:clientData/>
  </xdr:twoCellAnchor>
  <xdr:twoCellAnchor>
    <xdr:from>
      <xdr:col>7</xdr:col>
      <xdr:colOff>333346</xdr:colOff>
      <xdr:row>4</xdr:row>
      <xdr:rowOff>0</xdr:rowOff>
    </xdr:from>
    <xdr:to>
      <xdr:col>8</xdr:col>
      <xdr:colOff>472660</xdr:colOff>
      <xdr:row>4</xdr:row>
      <xdr:rowOff>251754</xdr:rowOff>
    </xdr:to>
    <xdr:sp macro="" textlink="">
      <xdr:nvSpPr>
        <xdr:cNvPr id="9" name="正方形/長方形 172">
          <a:extLst>
            <a:ext uri="{FF2B5EF4-FFF2-40B4-BE49-F238E27FC236}">
              <a16:creationId xmlns:a16="http://schemas.microsoft.com/office/drawing/2014/main" id="{5850FE4C-C2DB-4C9D-866D-1C0DD1590E18}"/>
            </a:ext>
          </a:extLst>
        </xdr:cNvPr>
        <xdr:cNvSpPr/>
      </xdr:nvSpPr>
      <xdr:spPr>
        <a:xfrm>
          <a:off x="11549034" y="1238250"/>
          <a:ext cx="1865720" cy="25175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chemeClr val="tx1"/>
              </a:solidFill>
            </a:rPr>
            <a:t>薄青色セル（自動反映）⇒</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176893</xdr:colOff>
      <xdr:row>141</xdr:row>
      <xdr:rowOff>54434</xdr:rowOff>
    </xdr:from>
    <xdr:to>
      <xdr:col>10</xdr:col>
      <xdr:colOff>435428</xdr:colOff>
      <xdr:row>153</xdr:row>
      <xdr:rowOff>40827</xdr:rowOff>
    </xdr:to>
    <xdr:sp macro="" textlink="">
      <xdr:nvSpPr>
        <xdr:cNvPr id="2" name="正方形/長方形 1">
          <a:extLst>
            <a:ext uri="{FF2B5EF4-FFF2-40B4-BE49-F238E27FC236}">
              <a16:creationId xmlns:a16="http://schemas.microsoft.com/office/drawing/2014/main" id="{3A8AC75C-166F-44F6-9007-27999EC45326}"/>
            </a:ext>
          </a:extLst>
        </xdr:cNvPr>
        <xdr:cNvSpPr/>
      </xdr:nvSpPr>
      <xdr:spPr>
        <a:xfrm>
          <a:off x="10740118" y="43993259"/>
          <a:ext cx="5021035" cy="3758293"/>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従業員数について</a:t>
          </a:r>
        </a:p>
        <a:p>
          <a:pPr algn="l"/>
          <a:r>
            <a:rPr kumimoji="1" lang="ja-JP" altLang="en-US" sz="1100">
              <a:solidFill>
                <a:schemeClr val="tx1"/>
              </a:solidFill>
            </a:rPr>
            <a:t>◆本項目では、一人当たりの付加価値額算出のために、以下の手順で補助事業に係る従業員数を記入してください◆</a:t>
          </a:r>
        </a:p>
        <a:p>
          <a:pPr algn="l"/>
          <a:r>
            <a:rPr kumimoji="1" lang="ja-JP" altLang="en-US" sz="1100">
              <a:solidFill>
                <a:schemeClr val="tx1"/>
              </a:solidFill>
            </a:rPr>
            <a:t>（本シート上部の損益計算書部分に記入した従業員数と相違しても構いません。）</a:t>
          </a:r>
          <a:endParaRPr kumimoji="1" lang="en-US" altLang="ja-JP" sz="1100">
            <a:solidFill>
              <a:schemeClr val="tx1"/>
            </a:solidFill>
          </a:endParaRPr>
        </a:p>
        <a:p>
          <a:pPr algn="l"/>
          <a:endParaRPr kumimoji="1" lang="ja-JP" altLang="en-US" sz="1100">
            <a:solidFill>
              <a:schemeClr val="tx1"/>
            </a:solidFill>
          </a:endParaRPr>
        </a:p>
        <a:p>
          <a:pPr algn="l"/>
          <a:r>
            <a:rPr kumimoji="1" lang="ja-JP" altLang="en-US" sz="1100">
              <a:solidFill>
                <a:schemeClr val="tx1"/>
              </a:solidFill>
            </a:rPr>
            <a:t>・正社員に準じた労働形態である場合には、従業員数に含めてください。</a:t>
          </a:r>
        </a:p>
        <a:p>
          <a:pPr algn="l"/>
          <a:r>
            <a:rPr kumimoji="1" lang="ja-JP" altLang="en-US" sz="1100">
              <a:solidFill>
                <a:schemeClr val="tx1"/>
              </a:solidFill>
            </a:rPr>
            <a:t>　その場合、勤務時間により人数を調整してください。（</a:t>
          </a:r>
          <a:r>
            <a:rPr kumimoji="1" lang="en-US" altLang="ja-JP" sz="1100">
              <a:solidFill>
                <a:schemeClr val="tx1"/>
              </a:solidFill>
            </a:rPr>
            <a:t>4</a:t>
          </a:r>
          <a:r>
            <a:rPr kumimoji="1" lang="ja-JP" altLang="en-US" sz="1100">
              <a:solidFill>
                <a:schemeClr val="tx1"/>
              </a:solidFill>
            </a:rPr>
            <a:t>時間勤務パート</a:t>
          </a:r>
          <a:r>
            <a:rPr kumimoji="1" lang="en-US" altLang="ja-JP" sz="1100">
              <a:solidFill>
                <a:schemeClr val="tx1"/>
              </a:solidFill>
            </a:rPr>
            <a:t>2</a:t>
          </a:r>
          <a:r>
            <a:rPr kumimoji="1" lang="ja-JP" altLang="en-US" sz="1100">
              <a:solidFill>
                <a:schemeClr val="tx1"/>
              </a:solidFill>
            </a:rPr>
            <a:t>名→従業員数を</a:t>
          </a:r>
          <a:r>
            <a:rPr kumimoji="1" lang="en-US" altLang="ja-JP" sz="1100">
              <a:solidFill>
                <a:schemeClr val="tx1"/>
              </a:solidFill>
            </a:rPr>
            <a:t>1</a:t>
          </a:r>
          <a:r>
            <a:rPr kumimoji="1" lang="ja-JP" altLang="en-US" sz="1100">
              <a:solidFill>
                <a:schemeClr val="tx1"/>
              </a:solidFill>
            </a:rPr>
            <a:t>名分のように調整）</a:t>
          </a:r>
        </a:p>
        <a:p>
          <a:pPr algn="l"/>
          <a:r>
            <a:rPr kumimoji="1" lang="ja-JP" altLang="en-US" sz="1100">
              <a:solidFill>
                <a:schemeClr val="tx1"/>
              </a:solidFill>
            </a:rPr>
            <a:t>・派遣労働者や短時間労働者に係る経費を人件費に参入した場合は、従業員数に加える必要があります。（勤務時間によって調整してください。）</a:t>
          </a:r>
        </a:p>
        <a:p>
          <a:pPr algn="l"/>
          <a:r>
            <a:rPr kumimoji="1" lang="ja-JP" altLang="en-US" sz="1100">
              <a:solidFill>
                <a:schemeClr val="tx1"/>
              </a:solidFill>
            </a:rPr>
            <a:t>・常勤役員も従業員数に含みます。</a:t>
          </a:r>
        </a:p>
        <a:p>
          <a:pPr algn="l"/>
          <a:r>
            <a:rPr kumimoji="1" lang="ja-JP" altLang="en-US" sz="1100">
              <a:solidFill>
                <a:schemeClr val="tx1"/>
              </a:solidFill>
            </a:rPr>
            <a:t>・補助事業と他事業を兼任する方がいる場合や、従業員が</a:t>
          </a:r>
          <a:r>
            <a:rPr kumimoji="1" lang="en-US" altLang="ja-JP" sz="1100">
              <a:solidFill>
                <a:schemeClr val="tx1"/>
              </a:solidFill>
            </a:rPr>
            <a:t>1</a:t>
          </a:r>
          <a:r>
            <a:rPr kumimoji="1" lang="ja-JP" altLang="en-US" sz="1100">
              <a:solidFill>
                <a:schemeClr val="tx1"/>
              </a:solidFill>
            </a:rPr>
            <a:t>名の場合には、補助事業と他事業で按分して記入してください（</a:t>
          </a:r>
          <a:r>
            <a:rPr kumimoji="1" lang="en-US" altLang="ja-JP" sz="1100">
              <a:solidFill>
                <a:schemeClr val="tx1"/>
              </a:solidFill>
            </a:rPr>
            <a:t>0.6</a:t>
          </a:r>
          <a:r>
            <a:rPr kumimoji="1" lang="ja-JP" altLang="en-US" sz="1100">
              <a:solidFill>
                <a:schemeClr val="tx1"/>
              </a:solidFill>
            </a:rPr>
            <a:t>人／</a:t>
          </a:r>
          <a:r>
            <a:rPr kumimoji="1" lang="en-US" altLang="ja-JP" sz="1100">
              <a:solidFill>
                <a:schemeClr val="tx1"/>
              </a:solidFill>
            </a:rPr>
            <a:t>0.4</a:t>
          </a:r>
          <a:r>
            <a:rPr kumimoji="1" lang="ja-JP" altLang="en-US" sz="1100">
              <a:solidFill>
                <a:schemeClr val="tx1"/>
              </a:solidFill>
            </a:rPr>
            <a:t>人）等</a:t>
          </a:r>
        </a:p>
      </xdr:txBody>
    </xdr:sp>
    <xdr:clientData/>
  </xdr:twoCellAnchor>
  <xdr:twoCellAnchor>
    <xdr:from>
      <xdr:col>6</xdr:col>
      <xdr:colOff>204107</xdr:colOff>
      <xdr:row>105</xdr:row>
      <xdr:rowOff>204107</xdr:rowOff>
    </xdr:from>
    <xdr:to>
      <xdr:col>10</xdr:col>
      <xdr:colOff>462642</xdr:colOff>
      <xdr:row>113</xdr:row>
      <xdr:rowOff>217714</xdr:rowOff>
    </xdr:to>
    <xdr:sp macro="" textlink="">
      <xdr:nvSpPr>
        <xdr:cNvPr id="16" name="正方形/長方形 2">
          <a:extLst>
            <a:ext uri="{FF2B5EF4-FFF2-40B4-BE49-F238E27FC236}">
              <a16:creationId xmlns:a16="http://schemas.microsoft.com/office/drawing/2014/main" id="{2E452C23-4D02-4CA0-8057-08C04D0AFC03}"/>
            </a:ext>
          </a:extLst>
        </xdr:cNvPr>
        <xdr:cNvSpPr/>
      </xdr:nvSpPr>
      <xdr:spPr>
        <a:xfrm>
          <a:off x="10767332" y="32827232"/>
          <a:ext cx="5021035" cy="2528207"/>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人件費について</a:t>
          </a:r>
        </a:p>
        <a:p>
          <a:pPr algn="l"/>
          <a:r>
            <a:rPr kumimoji="1" lang="ja-JP" altLang="en-US" sz="1100">
              <a:solidFill>
                <a:schemeClr val="tx1"/>
              </a:solidFill>
            </a:rPr>
            <a:t>◆以下の項目を全て含んだ総額を記載してください◆</a:t>
          </a:r>
        </a:p>
        <a:p>
          <a:pPr algn="l"/>
          <a:endParaRPr kumimoji="1" lang="ja-JP" altLang="en-US" sz="1100">
            <a:solidFill>
              <a:schemeClr val="tx1"/>
            </a:solidFill>
          </a:endParaRPr>
        </a:p>
        <a:p>
          <a:pPr algn="l"/>
          <a:r>
            <a:rPr kumimoji="1" lang="ja-JP" altLang="en-US" sz="1100">
              <a:solidFill>
                <a:schemeClr val="tx1"/>
              </a:solidFill>
            </a:rPr>
            <a:t>・売上原価に含まれる労務費（福利厚生費、退職金等を含む）</a:t>
          </a:r>
        </a:p>
        <a:p>
          <a:pPr algn="l"/>
          <a:r>
            <a:rPr kumimoji="1" lang="ja-JP" altLang="en-US" sz="1100">
              <a:solidFill>
                <a:schemeClr val="tx1"/>
              </a:solidFill>
            </a:rPr>
            <a:t>・一般管理費に含まれる役員給与、従業員給与（通勤費を含む）、賞与および賞与引当金繰入額</a:t>
          </a:r>
        </a:p>
        <a:p>
          <a:pPr algn="l"/>
          <a:r>
            <a:rPr kumimoji="1" lang="ja-JP" altLang="en-US" sz="1100">
              <a:solidFill>
                <a:schemeClr val="tx1"/>
              </a:solidFill>
            </a:rPr>
            <a:t>・福利厚生費（厚生費）、法定福利費、退職金及び退職給付引当金繰入</a:t>
          </a:r>
        </a:p>
        <a:p>
          <a:pPr algn="l"/>
          <a:r>
            <a:rPr kumimoji="1" lang="ja-JP" altLang="en-US" sz="1100">
              <a:solidFill>
                <a:schemeClr val="tx1"/>
              </a:solidFill>
            </a:rPr>
            <a:t>・派遣等労働者、短時間労働者の給与を外注費で処理した場合のその費用</a:t>
          </a:r>
        </a:p>
        <a:p>
          <a:pPr algn="l"/>
          <a:r>
            <a:rPr kumimoji="1" lang="ja-JP" altLang="en-US" sz="1100">
              <a:solidFill>
                <a:schemeClr val="tx1"/>
              </a:solidFill>
            </a:rPr>
            <a:t>（建設業の外注労務等で、申請企業が雇用した経費でない場合は除く）</a:t>
          </a:r>
        </a:p>
      </xdr:txBody>
    </xdr:sp>
    <xdr:clientData/>
  </xdr:twoCellAnchor>
  <xdr:twoCellAnchor>
    <xdr:from>
      <xdr:col>6</xdr:col>
      <xdr:colOff>204107</xdr:colOff>
      <xdr:row>122</xdr:row>
      <xdr:rowOff>231319</xdr:rowOff>
    </xdr:from>
    <xdr:to>
      <xdr:col>10</xdr:col>
      <xdr:colOff>462642</xdr:colOff>
      <xdr:row>129</xdr:row>
      <xdr:rowOff>13608</xdr:rowOff>
    </xdr:to>
    <xdr:sp macro="" textlink="">
      <xdr:nvSpPr>
        <xdr:cNvPr id="4" name="正方形/長方形 3">
          <a:extLst>
            <a:ext uri="{FF2B5EF4-FFF2-40B4-BE49-F238E27FC236}">
              <a16:creationId xmlns:a16="http://schemas.microsoft.com/office/drawing/2014/main" id="{1A24CBEC-4D2B-49C9-89E6-9ED17C0D129C}"/>
            </a:ext>
          </a:extLst>
        </xdr:cNvPr>
        <xdr:cNvSpPr/>
      </xdr:nvSpPr>
      <xdr:spPr>
        <a:xfrm>
          <a:off x="10767332" y="38197969"/>
          <a:ext cx="5021035" cy="1982564"/>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減価償却費について</a:t>
          </a:r>
        </a:p>
        <a:p>
          <a:pPr algn="l"/>
          <a:r>
            <a:rPr kumimoji="1" lang="ja-JP" altLang="en-US" sz="1100">
              <a:solidFill>
                <a:schemeClr val="tx1"/>
              </a:solidFill>
            </a:rPr>
            <a:t>◆以下の項目を全て含んだ総額を記載してください◆</a:t>
          </a:r>
        </a:p>
        <a:p>
          <a:pPr algn="l"/>
          <a:endParaRPr kumimoji="1" lang="ja-JP" altLang="en-US" sz="1100">
            <a:solidFill>
              <a:schemeClr val="tx1"/>
            </a:solidFill>
          </a:endParaRPr>
        </a:p>
        <a:p>
          <a:pPr algn="l"/>
          <a:r>
            <a:rPr kumimoji="1" lang="ja-JP" altLang="en-US" sz="1100">
              <a:solidFill>
                <a:schemeClr val="tx1"/>
              </a:solidFill>
            </a:rPr>
            <a:t>・売上原価に含まれる減価償却費、リース料、繰延資産償却</a:t>
          </a:r>
        </a:p>
        <a:p>
          <a:pPr algn="l"/>
          <a:r>
            <a:rPr kumimoji="1" lang="ja-JP" altLang="en-US" sz="1100">
              <a:solidFill>
                <a:schemeClr val="tx1"/>
              </a:solidFill>
            </a:rPr>
            <a:t>・一般管理費に含まれる、減価償却費、リース料、繰延資産償却</a:t>
          </a:r>
        </a:p>
        <a:p>
          <a:pPr algn="l"/>
          <a:r>
            <a:rPr kumimoji="1" lang="en-US" altLang="ja-JP" sz="1100">
              <a:solidFill>
                <a:schemeClr val="tx1"/>
              </a:solidFill>
            </a:rPr>
            <a:t>※</a:t>
          </a:r>
          <a:r>
            <a:rPr kumimoji="1" lang="ja-JP" altLang="en-US" sz="1100">
              <a:solidFill>
                <a:schemeClr val="tx1"/>
              </a:solidFill>
            </a:rPr>
            <a:t>リース料には、地代・家賃以外の賃借料を含めてください。</a:t>
          </a:r>
        </a:p>
        <a:p>
          <a:pPr algn="l"/>
          <a:r>
            <a:rPr kumimoji="1" lang="ja-JP" altLang="en-US" sz="1100">
              <a:solidFill>
                <a:schemeClr val="tx1"/>
              </a:solidFill>
            </a:rPr>
            <a:t>（賃借料から地代・家賃を除けない場合は含みません。）</a:t>
          </a:r>
        </a:p>
      </xdr:txBody>
    </xdr:sp>
    <xdr:clientData/>
  </xdr:twoCellAnchor>
  <xdr:twoCellAnchor>
    <xdr:from>
      <xdr:col>6</xdr:col>
      <xdr:colOff>204107</xdr:colOff>
      <xdr:row>94</xdr:row>
      <xdr:rowOff>285752</xdr:rowOff>
    </xdr:from>
    <xdr:to>
      <xdr:col>10</xdr:col>
      <xdr:colOff>462642</xdr:colOff>
      <xdr:row>101</xdr:row>
      <xdr:rowOff>244930</xdr:rowOff>
    </xdr:to>
    <xdr:sp macro="" textlink="">
      <xdr:nvSpPr>
        <xdr:cNvPr id="5" name="正方形/長方形 4">
          <a:extLst>
            <a:ext uri="{FF2B5EF4-FFF2-40B4-BE49-F238E27FC236}">
              <a16:creationId xmlns:a16="http://schemas.microsoft.com/office/drawing/2014/main" id="{D73A264D-85AF-40D9-B534-96172523FC11}"/>
            </a:ext>
          </a:extLst>
        </xdr:cNvPr>
        <xdr:cNvSpPr/>
      </xdr:nvSpPr>
      <xdr:spPr>
        <a:xfrm>
          <a:off x="10767332" y="29451302"/>
          <a:ext cx="5021035" cy="2159453"/>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給与総支給額について</a:t>
          </a:r>
        </a:p>
        <a:p>
          <a:pPr algn="l"/>
          <a:r>
            <a:rPr kumimoji="1" lang="ja-JP" altLang="en-US" sz="1100">
              <a:solidFill>
                <a:schemeClr val="tx1"/>
              </a:solidFill>
            </a:rPr>
            <a:t>◆以下の項目を全て含んだ総額を記載してください◆</a:t>
          </a:r>
        </a:p>
        <a:p>
          <a:pPr algn="l"/>
          <a:endParaRPr kumimoji="1" lang="ja-JP" altLang="en-US" sz="1100">
            <a:solidFill>
              <a:schemeClr val="tx1"/>
            </a:solidFill>
          </a:endParaRPr>
        </a:p>
        <a:p>
          <a:pPr algn="l"/>
          <a:r>
            <a:rPr kumimoji="1" lang="ja-JP" altLang="en-US" sz="1100">
              <a:solidFill>
                <a:schemeClr val="tx1"/>
              </a:solidFill>
            </a:rPr>
            <a:t>・役員並びに従業員に支払う給料</a:t>
          </a:r>
        </a:p>
        <a:p>
          <a:pPr algn="l"/>
          <a:r>
            <a:rPr kumimoji="1" lang="ja-JP" altLang="en-US" sz="1100">
              <a:solidFill>
                <a:schemeClr val="tx1"/>
              </a:solidFill>
            </a:rPr>
            <a:t>・賃金及び賞与</a:t>
          </a:r>
        </a:p>
        <a:p>
          <a:pPr algn="l"/>
          <a:r>
            <a:rPr kumimoji="1" lang="ja-JP" altLang="en-US" sz="1100">
              <a:solidFill>
                <a:schemeClr val="tx1"/>
              </a:solidFill>
            </a:rPr>
            <a:t>・給与所得とされる手当（残業手当、休日出勤手当、家族（扶養）手当、住宅手当等）</a:t>
          </a:r>
        </a:p>
        <a:p>
          <a:pPr algn="l"/>
          <a:r>
            <a:rPr kumimoji="1" lang="ja-JP" altLang="en-US" sz="1100">
              <a:solidFill>
                <a:schemeClr val="tx1"/>
              </a:solidFill>
            </a:rPr>
            <a:t>（給与所得とされない手当（退職手当等）及び福利厚生費は含みません。）</a:t>
          </a:r>
        </a:p>
      </xdr:txBody>
    </xdr:sp>
    <xdr:clientData/>
  </xdr:twoCellAnchor>
  <xdr:twoCellAnchor>
    <xdr:from>
      <xdr:col>6</xdr:col>
      <xdr:colOff>217714</xdr:colOff>
      <xdr:row>133</xdr:row>
      <xdr:rowOff>27219</xdr:rowOff>
    </xdr:from>
    <xdr:to>
      <xdr:col>10</xdr:col>
      <xdr:colOff>476249</xdr:colOff>
      <xdr:row>138</xdr:row>
      <xdr:rowOff>136072</xdr:rowOff>
    </xdr:to>
    <xdr:sp macro="" textlink="">
      <xdr:nvSpPr>
        <xdr:cNvPr id="6" name="正方形/長方形 5">
          <a:extLst>
            <a:ext uri="{FF2B5EF4-FFF2-40B4-BE49-F238E27FC236}">
              <a16:creationId xmlns:a16="http://schemas.microsoft.com/office/drawing/2014/main" id="{7DAF0E99-093E-4E8E-9155-F8135D60A00B}"/>
            </a:ext>
          </a:extLst>
        </xdr:cNvPr>
        <xdr:cNvSpPr/>
      </xdr:nvSpPr>
      <xdr:spPr>
        <a:xfrm>
          <a:off x="10780939" y="41451444"/>
          <a:ext cx="5021035" cy="1680478"/>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生産性向上の状況確認に関して</a:t>
          </a:r>
          <a:endParaRPr kumimoji="1" lang="en-US" altLang="ja-JP" sz="1200" b="1">
            <a:solidFill>
              <a:schemeClr val="tx1"/>
            </a:solidFill>
          </a:endParaRPr>
        </a:p>
        <a:p>
          <a:pPr algn="l"/>
          <a:r>
            <a:rPr kumimoji="1" lang="ja-JP" altLang="en-US" sz="1200" b="0">
              <a:solidFill>
                <a:schemeClr val="tx1"/>
              </a:solidFill>
            </a:rPr>
            <a:t>・比較対象の事業について：</a:t>
          </a:r>
          <a:r>
            <a:rPr kumimoji="1" lang="ja-JP" altLang="en-US" sz="1200" b="0" u="sng">
              <a:solidFill>
                <a:schemeClr val="tx1"/>
              </a:solidFill>
            </a:rPr>
            <a:t>補助事業を対象</a:t>
          </a:r>
          <a:r>
            <a:rPr kumimoji="1" lang="ja-JP" altLang="en-US" sz="1200" b="0">
              <a:solidFill>
                <a:schemeClr val="tx1"/>
              </a:solidFill>
            </a:rPr>
            <a:t>として比較します。全社＝補助事業であれば、全社が対象となります。</a:t>
          </a:r>
          <a:endParaRPr kumimoji="1" lang="en-US" altLang="ja-JP" sz="1200" b="0">
            <a:solidFill>
              <a:schemeClr val="tx1"/>
            </a:solidFill>
          </a:endParaRPr>
        </a:p>
      </xdr:txBody>
    </xdr:sp>
    <xdr:clientData/>
  </xdr:twoCellAnchor>
  <xdr:twoCellAnchor>
    <xdr:from>
      <xdr:col>5</xdr:col>
      <xdr:colOff>2266384</xdr:colOff>
      <xdr:row>4</xdr:row>
      <xdr:rowOff>29185</xdr:rowOff>
    </xdr:from>
    <xdr:to>
      <xdr:col>6</xdr:col>
      <xdr:colOff>544236</xdr:colOff>
      <xdr:row>4</xdr:row>
      <xdr:rowOff>280939</xdr:rowOff>
    </xdr:to>
    <xdr:sp macro="" textlink="">
      <xdr:nvSpPr>
        <xdr:cNvPr id="3" name="正方形/長方形 172">
          <a:extLst>
            <a:ext uri="{FF2B5EF4-FFF2-40B4-BE49-F238E27FC236}">
              <a16:creationId xmlns:a16="http://schemas.microsoft.com/office/drawing/2014/main" id="{404895E5-F48D-45E9-A72E-5B79C698CF00}"/>
            </a:ext>
          </a:extLst>
        </xdr:cNvPr>
        <xdr:cNvSpPr/>
      </xdr:nvSpPr>
      <xdr:spPr>
        <a:xfrm>
          <a:off x="10525920" y="1281042"/>
          <a:ext cx="618280" cy="251754"/>
        </a:xfrm>
        <a:prstGeom prst="rect">
          <a:avLst/>
        </a:prstGeom>
        <a:solidFill>
          <a:srgbClr val="FFFF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kern="1200"/>
        </a:p>
      </xdr:txBody>
    </xdr:sp>
    <xdr:clientData/>
  </xdr:twoCellAnchor>
  <xdr:twoCellAnchor>
    <xdr:from>
      <xdr:col>7</xdr:col>
      <xdr:colOff>1631806</xdr:colOff>
      <xdr:row>4</xdr:row>
      <xdr:rowOff>29185</xdr:rowOff>
    </xdr:from>
    <xdr:to>
      <xdr:col>8</xdr:col>
      <xdr:colOff>516745</xdr:colOff>
      <xdr:row>4</xdr:row>
      <xdr:rowOff>280939</xdr:rowOff>
    </xdr:to>
    <xdr:sp macro="" textlink="">
      <xdr:nvSpPr>
        <xdr:cNvPr id="7" name="正方形/長方形 173">
          <a:extLst>
            <a:ext uri="{FF2B5EF4-FFF2-40B4-BE49-F238E27FC236}">
              <a16:creationId xmlns:a16="http://schemas.microsoft.com/office/drawing/2014/main" id="{43EE661D-9EF6-4485-8079-EE41EE4E99A7}"/>
            </a:ext>
          </a:extLst>
        </xdr:cNvPr>
        <xdr:cNvSpPr/>
      </xdr:nvSpPr>
      <xdr:spPr>
        <a:xfrm>
          <a:off x="12884913" y="1281042"/>
          <a:ext cx="613046" cy="251754"/>
        </a:xfrm>
        <a:prstGeom prst="rect">
          <a:avLst/>
        </a:prstGeom>
        <a:solidFill>
          <a:schemeClr val="accent5">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kern="1200"/>
        </a:p>
      </xdr:txBody>
    </xdr:sp>
    <xdr:clientData/>
  </xdr:twoCellAnchor>
  <xdr:twoCellAnchor>
    <xdr:from>
      <xdr:col>5</xdr:col>
      <xdr:colOff>733983</xdr:colOff>
      <xdr:row>4</xdr:row>
      <xdr:rowOff>29185</xdr:rowOff>
    </xdr:from>
    <xdr:to>
      <xdr:col>6</xdr:col>
      <xdr:colOff>16356</xdr:colOff>
      <xdr:row>4</xdr:row>
      <xdr:rowOff>280939</xdr:rowOff>
    </xdr:to>
    <xdr:sp macro="" textlink="">
      <xdr:nvSpPr>
        <xdr:cNvPr id="8" name="正方形/長方形 172">
          <a:extLst>
            <a:ext uri="{FF2B5EF4-FFF2-40B4-BE49-F238E27FC236}">
              <a16:creationId xmlns:a16="http://schemas.microsoft.com/office/drawing/2014/main" id="{A4C84DCB-B23F-49E4-91A2-F2AC7B8DD71A}"/>
            </a:ext>
          </a:extLst>
        </xdr:cNvPr>
        <xdr:cNvSpPr/>
      </xdr:nvSpPr>
      <xdr:spPr>
        <a:xfrm>
          <a:off x="8993519" y="1281042"/>
          <a:ext cx="1622801" cy="25175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chemeClr val="tx1"/>
              </a:solidFill>
            </a:rPr>
            <a:t>薄黄色セル（必須）⇒</a:t>
          </a:r>
        </a:p>
      </xdr:txBody>
    </xdr:sp>
    <xdr:clientData/>
  </xdr:twoCellAnchor>
  <xdr:twoCellAnchor>
    <xdr:from>
      <xdr:col>6</xdr:col>
      <xdr:colOff>500936</xdr:colOff>
      <xdr:row>4</xdr:row>
      <xdr:rowOff>29185</xdr:rowOff>
    </xdr:from>
    <xdr:to>
      <xdr:col>7</xdr:col>
      <xdr:colOff>1713513</xdr:colOff>
      <xdr:row>4</xdr:row>
      <xdr:rowOff>280939</xdr:rowOff>
    </xdr:to>
    <xdr:sp macro="" textlink="">
      <xdr:nvSpPr>
        <xdr:cNvPr id="9" name="正方形/長方形 172">
          <a:extLst>
            <a:ext uri="{FF2B5EF4-FFF2-40B4-BE49-F238E27FC236}">
              <a16:creationId xmlns:a16="http://schemas.microsoft.com/office/drawing/2014/main" id="{7AF370D6-7CA5-43B9-B687-D71A69617A0B}"/>
            </a:ext>
          </a:extLst>
        </xdr:cNvPr>
        <xdr:cNvSpPr/>
      </xdr:nvSpPr>
      <xdr:spPr>
        <a:xfrm>
          <a:off x="11100900" y="1281042"/>
          <a:ext cx="1865720" cy="25175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chemeClr val="tx1"/>
              </a:solidFill>
            </a:rPr>
            <a:t>薄青色セル（自動反映）⇒</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176893</xdr:colOff>
      <xdr:row>141</xdr:row>
      <xdr:rowOff>54434</xdr:rowOff>
    </xdr:from>
    <xdr:to>
      <xdr:col>10</xdr:col>
      <xdr:colOff>435428</xdr:colOff>
      <xdr:row>153</xdr:row>
      <xdr:rowOff>40827</xdr:rowOff>
    </xdr:to>
    <xdr:sp macro="" textlink="">
      <xdr:nvSpPr>
        <xdr:cNvPr id="2" name="正方形/長方形 1">
          <a:extLst>
            <a:ext uri="{FF2B5EF4-FFF2-40B4-BE49-F238E27FC236}">
              <a16:creationId xmlns:a16="http://schemas.microsoft.com/office/drawing/2014/main" id="{BFE2801D-7963-4189-8D07-AAA103ADDEE9}"/>
            </a:ext>
          </a:extLst>
        </xdr:cNvPr>
        <xdr:cNvSpPr/>
      </xdr:nvSpPr>
      <xdr:spPr>
        <a:xfrm>
          <a:off x="10740118" y="43993259"/>
          <a:ext cx="5021035" cy="3758293"/>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従業員数について</a:t>
          </a:r>
        </a:p>
        <a:p>
          <a:pPr algn="l"/>
          <a:r>
            <a:rPr kumimoji="1" lang="ja-JP" altLang="en-US" sz="1100">
              <a:solidFill>
                <a:schemeClr val="tx1"/>
              </a:solidFill>
            </a:rPr>
            <a:t>◆本項目では、一人当たりの付加価値額算出のために、以下の手順で補助事業に係る従業員数を記入してください◆</a:t>
          </a:r>
        </a:p>
        <a:p>
          <a:pPr algn="l"/>
          <a:r>
            <a:rPr kumimoji="1" lang="ja-JP" altLang="en-US" sz="1100">
              <a:solidFill>
                <a:schemeClr val="tx1"/>
              </a:solidFill>
            </a:rPr>
            <a:t>（本シート上部の損益計算書部分に記入した従業員数と相違しても構いません。）</a:t>
          </a:r>
          <a:endParaRPr kumimoji="1" lang="en-US" altLang="ja-JP" sz="1100">
            <a:solidFill>
              <a:schemeClr val="tx1"/>
            </a:solidFill>
          </a:endParaRPr>
        </a:p>
        <a:p>
          <a:pPr algn="l"/>
          <a:endParaRPr kumimoji="1" lang="ja-JP" altLang="en-US" sz="1100">
            <a:solidFill>
              <a:schemeClr val="tx1"/>
            </a:solidFill>
          </a:endParaRPr>
        </a:p>
        <a:p>
          <a:pPr algn="l"/>
          <a:r>
            <a:rPr kumimoji="1" lang="ja-JP" altLang="en-US" sz="1100">
              <a:solidFill>
                <a:schemeClr val="tx1"/>
              </a:solidFill>
            </a:rPr>
            <a:t>・正社員に準じた労働形態である場合には、従業員数に含めてください。</a:t>
          </a:r>
        </a:p>
        <a:p>
          <a:pPr algn="l"/>
          <a:r>
            <a:rPr kumimoji="1" lang="ja-JP" altLang="en-US" sz="1100">
              <a:solidFill>
                <a:schemeClr val="tx1"/>
              </a:solidFill>
            </a:rPr>
            <a:t>　その場合、勤務時間により人数を調整してください。（</a:t>
          </a:r>
          <a:r>
            <a:rPr kumimoji="1" lang="en-US" altLang="ja-JP" sz="1100">
              <a:solidFill>
                <a:schemeClr val="tx1"/>
              </a:solidFill>
            </a:rPr>
            <a:t>4</a:t>
          </a:r>
          <a:r>
            <a:rPr kumimoji="1" lang="ja-JP" altLang="en-US" sz="1100">
              <a:solidFill>
                <a:schemeClr val="tx1"/>
              </a:solidFill>
            </a:rPr>
            <a:t>時間勤務パート</a:t>
          </a:r>
          <a:r>
            <a:rPr kumimoji="1" lang="en-US" altLang="ja-JP" sz="1100">
              <a:solidFill>
                <a:schemeClr val="tx1"/>
              </a:solidFill>
            </a:rPr>
            <a:t>2</a:t>
          </a:r>
          <a:r>
            <a:rPr kumimoji="1" lang="ja-JP" altLang="en-US" sz="1100">
              <a:solidFill>
                <a:schemeClr val="tx1"/>
              </a:solidFill>
            </a:rPr>
            <a:t>名→従業員数を</a:t>
          </a:r>
          <a:r>
            <a:rPr kumimoji="1" lang="en-US" altLang="ja-JP" sz="1100">
              <a:solidFill>
                <a:schemeClr val="tx1"/>
              </a:solidFill>
            </a:rPr>
            <a:t>1</a:t>
          </a:r>
          <a:r>
            <a:rPr kumimoji="1" lang="ja-JP" altLang="en-US" sz="1100">
              <a:solidFill>
                <a:schemeClr val="tx1"/>
              </a:solidFill>
            </a:rPr>
            <a:t>名分のように調整）</a:t>
          </a:r>
        </a:p>
        <a:p>
          <a:pPr algn="l"/>
          <a:r>
            <a:rPr kumimoji="1" lang="ja-JP" altLang="en-US" sz="1100">
              <a:solidFill>
                <a:schemeClr val="tx1"/>
              </a:solidFill>
            </a:rPr>
            <a:t>・派遣労働者や短時間労働者に係る経費を人件費に参入した場合は、従業員数に加える必要があります。（勤務時間によって調整してください。）</a:t>
          </a:r>
        </a:p>
        <a:p>
          <a:pPr algn="l"/>
          <a:r>
            <a:rPr kumimoji="1" lang="ja-JP" altLang="en-US" sz="1100">
              <a:solidFill>
                <a:schemeClr val="tx1"/>
              </a:solidFill>
            </a:rPr>
            <a:t>・常勤役員も従業員数に含みます。</a:t>
          </a:r>
        </a:p>
        <a:p>
          <a:pPr algn="l"/>
          <a:r>
            <a:rPr kumimoji="1" lang="ja-JP" altLang="en-US" sz="1100">
              <a:solidFill>
                <a:schemeClr val="tx1"/>
              </a:solidFill>
            </a:rPr>
            <a:t>・補助事業と他事業を兼任する方がいる場合や、従業員が</a:t>
          </a:r>
          <a:r>
            <a:rPr kumimoji="1" lang="en-US" altLang="ja-JP" sz="1100">
              <a:solidFill>
                <a:schemeClr val="tx1"/>
              </a:solidFill>
            </a:rPr>
            <a:t>1</a:t>
          </a:r>
          <a:r>
            <a:rPr kumimoji="1" lang="ja-JP" altLang="en-US" sz="1100">
              <a:solidFill>
                <a:schemeClr val="tx1"/>
              </a:solidFill>
            </a:rPr>
            <a:t>名の場合には、補助事業と他事業で按分して記入してください（</a:t>
          </a:r>
          <a:r>
            <a:rPr kumimoji="1" lang="en-US" altLang="ja-JP" sz="1100">
              <a:solidFill>
                <a:schemeClr val="tx1"/>
              </a:solidFill>
            </a:rPr>
            <a:t>0.6</a:t>
          </a:r>
          <a:r>
            <a:rPr kumimoji="1" lang="ja-JP" altLang="en-US" sz="1100">
              <a:solidFill>
                <a:schemeClr val="tx1"/>
              </a:solidFill>
            </a:rPr>
            <a:t>人／</a:t>
          </a:r>
          <a:r>
            <a:rPr kumimoji="1" lang="en-US" altLang="ja-JP" sz="1100">
              <a:solidFill>
                <a:schemeClr val="tx1"/>
              </a:solidFill>
            </a:rPr>
            <a:t>0.4</a:t>
          </a:r>
          <a:r>
            <a:rPr kumimoji="1" lang="ja-JP" altLang="en-US" sz="1100">
              <a:solidFill>
                <a:schemeClr val="tx1"/>
              </a:solidFill>
            </a:rPr>
            <a:t>人）等</a:t>
          </a:r>
        </a:p>
      </xdr:txBody>
    </xdr:sp>
    <xdr:clientData/>
  </xdr:twoCellAnchor>
  <xdr:twoCellAnchor>
    <xdr:from>
      <xdr:col>6</xdr:col>
      <xdr:colOff>204107</xdr:colOff>
      <xdr:row>105</xdr:row>
      <xdr:rowOff>204107</xdr:rowOff>
    </xdr:from>
    <xdr:to>
      <xdr:col>10</xdr:col>
      <xdr:colOff>462642</xdr:colOff>
      <xdr:row>113</xdr:row>
      <xdr:rowOff>217714</xdr:rowOff>
    </xdr:to>
    <xdr:sp macro="" textlink="">
      <xdr:nvSpPr>
        <xdr:cNvPr id="16" name="正方形/長方形 2">
          <a:extLst>
            <a:ext uri="{FF2B5EF4-FFF2-40B4-BE49-F238E27FC236}">
              <a16:creationId xmlns:a16="http://schemas.microsoft.com/office/drawing/2014/main" id="{7FFA7F00-177C-4BBA-9BC7-9062D8B3EBFB}"/>
            </a:ext>
          </a:extLst>
        </xdr:cNvPr>
        <xdr:cNvSpPr/>
      </xdr:nvSpPr>
      <xdr:spPr>
        <a:xfrm>
          <a:off x="10767332" y="32827232"/>
          <a:ext cx="5021035" cy="2528207"/>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人件費について</a:t>
          </a:r>
        </a:p>
        <a:p>
          <a:pPr algn="l"/>
          <a:r>
            <a:rPr kumimoji="1" lang="ja-JP" altLang="en-US" sz="1100">
              <a:solidFill>
                <a:schemeClr val="tx1"/>
              </a:solidFill>
            </a:rPr>
            <a:t>◆以下の項目を全て含んだ総額を記載してください◆</a:t>
          </a:r>
        </a:p>
        <a:p>
          <a:pPr algn="l"/>
          <a:endParaRPr kumimoji="1" lang="ja-JP" altLang="en-US" sz="1100">
            <a:solidFill>
              <a:schemeClr val="tx1"/>
            </a:solidFill>
          </a:endParaRPr>
        </a:p>
        <a:p>
          <a:pPr algn="l"/>
          <a:r>
            <a:rPr kumimoji="1" lang="ja-JP" altLang="en-US" sz="1100">
              <a:solidFill>
                <a:schemeClr val="tx1"/>
              </a:solidFill>
            </a:rPr>
            <a:t>・売上原価に含まれる労務費（福利厚生費、退職金等を含む）</a:t>
          </a:r>
        </a:p>
        <a:p>
          <a:pPr algn="l"/>
          <a:r>
            <a:rPr kumimoji="1" lang="ja-JP" altLang="en-US" sz="1100">
              <a:solidFill>
                <a:schemeClr val="tx1"/>
              </a:solidFill>
            </a:rPr>
            <a:t>・一般管理費に含まれる役員給与、従業員給与（通勤費を含む）、賞与および賞与引当金繰入額</a:t>
          </a:r>
        </a:p>
        <a:p>
          <a:pPr algn="l"/>
          <a:r>
            <a:rPr kumimoji="1" lang="ja-JP" altLang="en-US" sz="1100">
              <a:solidFill>
                <a:schemeClr val="tx1"/>
              </a:solidFill>
            </a:rPr>
            <a:t>・福利厚生費（厚生費）、法定福利費、退職金及び退職給付引当金繰入</a:t>
          </a:r>
        </a:p>
        <a:p>
          <a:pPr algn="l"/>
          <a:r>
            <a:rPr kumimoji="1" lang="ja-JP" altLang="en-US" sz="1100">
              <a:solidFill>
                <a:schemeClr val="tx1"/>
              </a:solidFill>
            </a:rPr>
            <a:t>・派遣等労働者、短時間労働者の給与を外注費で処理した場合のその費用</a:t>
          </a:r>
        </a:p>
        <a:p>
          <a:pPr algn="l"/>
          <a:r>
            <a:rPr kumimoji="1" lang="ja-JP" altLang="en-US" sz="1100">
              <a:solidFill>
                <a:schemeClr val="tx1"/>
              </a:solidFill>
            </a:rPr>
            <a:t>（建設業の外注労務等で、申請企業が雇用した経費でない場合は除く）</a:t>
          </a:r>
        </a:p>
      </xdr:txBody>
    </xdr:sp>
    <xdr:clientData/>
  </xdr:twoCellAnchor>
  <xdr:twoCellAnchor>
    <xdr:from>
      <xdr:col>6</xdr:col>
      <xdr:colOff>204107</xdr:colOff>
      <xdr:row>122</xdr:row>
      <xdr:rowOff>231319</xdr:rowOff>
    </xdr:from>
    <xdr:to>
      <xdr:col>10</xdr:col>
      <xdr:colOff>462642</xdr:colOff>
      <xdr:row>129</xdr:row>
      <xdr:rowOff>13608</xdr:rowOff>
    </xdr:to>
    <xdr:sp macro="" textlink="">
      <xdr:nvSpPr>
        <xdr:cNvPr id="4" name="正方形/長方形 3">
          <a:extLst>
            <a:ext uri="{FF2B5EF4-FFF2-40B4-BE49-F238E27FC236}">
              <a16:creationId xmlns:a16="http://schemas.microsoft.com/office/drawing/2014/main" id="{E8CC2954-4C78-439C-95D8-7033BB1E2BD7}"/>
            </a:ext>
          </a:extLst>
        </xdr:cNvPr>
        <xdr:cNvSpPr/>
      </xdr:nvSpPr>
      <xdr:spPr>
        <a:xfrm>
          <a:off x="10767332" y="38197969"/>
          <a:ext cx="5021035" cy="1982564"/>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減価償却費について</a:t>
          </a:r>
        </a:p>
        <a:p>
          <a:pPr algn="l"/>
          <a:r>
            <a:rPr kumimoji="1" lang="ja-JP" altLang="en-US" sz="1100">
              <a:solidFill>
                <a:schemeClr val="tx1"/>
              </a:solidFill>
            </a:rPr>
            <a:t>◆以下の項目を全て含んだ総額を記載してください◆</a:t>
          </a:r>
        </a:p>
        <a:p>
          <a:pPr algn="l"/>
          <a:endParaRPr kumimoji="1" lang="ja-JP" altLang="en-US" sz="1100">
            <a:solidFill>
              <a:schemeClr val="tx1"/>
            </a:solidFill>
          </a:endParaRPr>
        </a:p>
        <a:p>
          <a:pPr algn="l"/>
          <a:r>
            <a:rPr kumimoji="1" lang="ja-JP" altLang="en-US" sz="1100">
              <a:solidFill>
                <a:schemeClr val="tx1"/>
              </a:solidFill>
            </a:rPr>
            <a:t>・売上原価に含まれる減価償却費、リース料、繰延資産償却</a:t>
          </a:r>
        </a:p>
        <a:p>
          <a:pPr algn="l"/>
          <a:r>
            <a:rPr kumimoji="1" lang="ja-JP" altLang="en-US" sz="1100">
              <a:solidFill>
                <a:schemeClr val="tx1"/>
              </a:solidFill>
            </a:rPr>
            <a:t>・一般管理費に含まれる、減価償却費、リース料、繰延資産償却</a:t>
          </a:r>
        </a:p>
        <a:p>
          <a:pPr algn="l"/>
          <a:r>
            <a:rPr kumimoji="1" lang="en-US" altLang="ja-JP" sz="1100">
              <a:solidFill>
                <a:schemeClr val="tx1"/>
              </a:solidFill>
            </a:rPr>
            <a:t>※</a:t>
          </a:r>
          <a:r>
            <a:rPr kumimoji="1" lang="ja-JP" altLang="en-US" sz="1100">
              <a:solidFill>
                <a:schemeClr val="tx1"/>
              </a:solidFill>
            </a:rPr>
            <a:t>リース料には、地代・家賃以外の賃借料を含めてください。</a:t>
          </a:r>
        </a:p>
        <a:p>
          <a:pPr algn="l"/>
          <a:r>
            <a:rPr kumimoji="1" lang="ja-JP" altLang="en-US" sz="1100">
              <a:solidFill>
                <a:schemeClr val="tx1"/>
              </a:solidFill>
            </a:rPr>
            <a:t>（賃借料から地代・家賃を除けない場合は含みません。）</a:t>
          </a:r>
        </a:p>
      </xdr:txBody>
    </xdr:sp>
    <xdr:clientData/>
  </xdr:twoCellAnchor>
  <xdr:twoCellAnchor>
    <xdr:from>
      <xdr:col>6</xdr:col>
      <xdr:colOff>204107</xdr:colOff>
      <xdr:row>94</xdr:row>
      <xdr:rowOff>285752</xdr:rowOff>
    </xdr:from>
    <xdr:to>
      <xdr:col>10</xdr:col>
      <xdr:colOff>462642</xdr:colOff>
      <xdr:row>101</xdr:row>
      <xdr:rowOff>244930</xdr:rowOff>
    </xdr:to>
    <xdr:sp macro="" textlink="">
      <xdr:nvSpPr>
        <xdr:cNvPr id="5" name="正方形/長方形 4">
          <a:extLst>
            <a:ext uri="{FF2B5EF4-FFF2-40B4-BE49-F238E27FC236}">
              <a16:creationId xmlns:a16="http://schemas.microsoft.com/office/drawing/2014/main" id="{D01E5E37-9674-4C48-B6E5-6F5A171BEA17}"/>
            </a:ext>
          </a:extLst>
        </xdr:cNvPr>
        <xdr:cNvSpPr/>
      </xdr:nvSpPr>
      <xdr:spPr>
        <a:xfrm>
          <a:off x="10767332" y="29451302"/>
          <a:ext cx="5021035" cy="2159453"/>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給与総支給額について</a:t>
          </a:r>
        </a:p>
        <a:p>
          <a:pPr algn="l"/>
          <a:r>
            <a:rPr kumimoji="1" lang="ja-JP" altLang="en-US" sz="1100">
              <a:solidFill>
                <a:schemeClr val="tx1"/>
              </a:solidFill>
            </a:rPr>
            <a:t>◆以下の項目を全て含んだ総額を記載してください◆</a:t>
          </a:r>
        </a:p>
        <a:p>
          <a:pPr algn="l"/>
          <a:endParaRPr kumimoji="1" lang="ja-JP" altLang="en-US" sz="1100">
            <a:solidFill>
              <a:schemeClr val="tx1"/>
            </a:solidFill>
          </a:endParaRPr>
        </a:p>
        <a:p>
          <a:pPr algn="l"/>
          <a:r>
            <a:rPr kumimoji="1" lang="ja-JP" altLang="en-US" sz="1100">
              <a:solidFill>
                <a:schemeClr val="tx1"/>
              </a:solidFill>
            </a:rPr>
            <a:t>・役員並びに従業員に支払う給料</a:t>
          </a:r>
        </a:p>
        <a:p>
          <a:pPr algn="l"/>
          <a:r>
            <a:rPr kumimoji="1" lang="ja-JP" altLang="en-US" sz="1100">
              <a:solidFill>
                <a:schemeClr val="tx1"/>
              </a:solidFill>
            </a:rPr>
            <a:t>・賃金及び賞与</a:t>
          </a:r>
        </a:p>
        <a:p>
          <a:pPr algn="l"/>
          <a:r>
            <a:rPr kumimoji="1" lang="ja-JP" altLang="en-US" sz="1100">
              <a:solidFill>
                <a:schemeClr val="tx1"/>
              </a:solidFill>
            </a:rPr>
            <a:t>・給与所得とされる手当（残業手当、休日出勤手当、家族（扶養）手当、住宅手当等）</a:t>
          </a:r>
        </a:p>
        <a:p>
          <a:pPr algn="l"/>
          <a:r>
            <a:rPr kumimoji="1" lang="ja-JP" altLang="en-US" sz="1100">
              <a:solidFill>
                <a:schemeClr val="tx1"/>
              </a:solidFill>
            </a:rPr>
            <a:t>（給与所得とされない手当（退職手当等）及び福利厚生費は含みません。）</a:t>
          </a:r>
        </a:p>
      </xdr:txBody>
    </xdr:sp>
    <xdr:clientData/>
  </xdr:twoCellAnchor>
  <xdr:twoCellAnchor>
    <xdr:from>
      <xdr:col>6</xdr:col>
      <xdr:colOff>217714</xdr:colOff>
      <xdr:row>133</xdr:row>
      <xdr:rowOff>27219</xdr:rowOff>
    </xdr:from>
    <xdr:to>
      <xdr:col>10</xdr:col>
      <xdr:colOff>476249</xdr:colOff>
      <xdr:row>138</xdr:row>
      <xdr:rowOff>136072</xdr:rowOff>
    </xdr:to>
    <xdr:sp macro="" textlink="">
      <xdr:nvSpPr>
        <xdr:cNvPr id="6" name="正方形/長方形 5">
          <a:extLst>
            <a:ext uri="{FF2B5EF4-FFF2-40B4-BE49-F238E27FC236}">
              <a16:creationId xmlns:a16="http://schemas.microsoft.com/office/drawing/2014/main" id="{2E6CDFF9-6738-47CD-8356-FB58721D8093}"/>
            </a:ext>
          </a:extLst>
        </xdr:cNvPr>
        <xdr:cNvSpPr/>
      </xdr:nvSpPr>
      <xdr:spPr>
        <a:xfrm>
          <a:off x="10780939" y="41451444"/>
          <a:ext cx="5021035" cy="1680478"/>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生産性向上の状況確認に関して</a:t>
          </a:r>
          <a:endParaRPr kumimoji="1" lang="en-US" altLang="ja-JP" sz="1200" b="1">
            <a:solidFill>
              <a:schemeClr val="tx1"/>
            </a:solidFill>
          </a:endParaRPr>
        </a:p>
        <a:p>
          <a:pPr algn="l"/>
          <a:r>
            <a:rPr kumimoji="1" lang="ja-JP" altLang="en-US" sz="1200" b="0">
              <a:solidFill>
                <a:schemeClr val="tx1"/>
              </a:solidFill>
            </a:rPr>
            <a:t>・比較対象の事業について：</a:t>
          </a:r>
          <a:r>
            <a:rPr kumimoji="1" lang="ja-JP" altLang="en-US" sz="1200" b="0" u="sng">
              <a:solidFill>
                <a:schemeClr val="tx1"/>
              </a:solidFill>
            </a:rPr>
            <a:t>補助事業を対象</a:t>
          </a:r>
          <a:r>
            <a:rPr kumimoji="1" lang="ja-JP" altLang="en-US" sz="1200" b="0">
              <a:solidFill>
                <a:schemeClr val="tx1"/>
              </a:solidFill>
            </a:rPr>
            <a:t>として比較します。全社＝補助事業であれば、全社が対象となります。</a:t>
          </a:r>
          <a:endParaRPr kumimoji="1" lang="en-US" altLang="ja-JP" sz="1200" b="0">
            <a:solidFill>
              <a:schemeClr val="tx1"/>
            </a:solidFill>
          </a:endParaRPr>
        </a:p>
      </xdr:txBody>
    </xdr:sp>
    <xdr:clientData/>
  </xdr:twoCellAnchor>
  <xdr:twoCellAnchor>
    <xdr:from>
      <xdr:col>6</xdr:col>
      <xdr:colOff>306063</xdr:colOff>
      <xdr:row>4</xdr:row>
      <xdr:rowOff>0</xdr:rowOff>
    </xdr:from>
    <xdr:to>
      <xdr:col>7</xdr:col>
      <xdr:colOff>269499</xdr:colOff>
      <xdr:row>4</xdr:row>
      <xdr:rowOff>251754</xdr:rowOff>
    </xdr:to>
    <xdr:sp macro="" textlink="">
      <xdr:nvSpPr>
        <xdr:cNvPr id="3" name="正方形/長方形 172">
          <a:extLst>
            <a:ext uri="{FF2B5EF4-FFF2-40B4-BE49-F238E27FC236}">
              <a16:creationId xmlns:a16="http://schemas.microsoft.com/office/drawing/2014/main" id="{1846CEE8-29F7-4018-8082-002FF97B25FB}"/>
            </a:ext>
          </a:extLst>
        </xdr:cNvPr>
        <xdr:cNvSpPr/>
      </xdr:nvSpPr>
      <xdr:spPr>
        <a:xfrm>
          <a:off x="10866907" y="1238250"/>
          <a:ext cx="618280" cy="251754"/>
        </a:xfrm>
        <a:prstGeom prst="rect">
          <a:avLst/>
        </a:prstGeom>
        <a:solidFill>
          <a:srgbClr val="FFFF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kern="1200"/>
        </a:p>
      </xdr:txBody>
    </xdr:sp>
    <xdr:clientData/>
  </xdr:twoCellAnchor>
  <xdr:twoCellAnchor>
    <xdr:from>
      <xdr:col>8</xdr:col>
      <xdr:colOff>283806</xdr:colOff>
      <xdr:row>4</xdr:row>
      <xdr:rowOff>0</xdr:rowOff>
    </xdr:from>
    <xdr:to>
      <xdr:col>9</xdr:col>
      <xdr:colOff>242008</xdr:colOff>
      <xdr:row>4</xdr:row>
      <xdr:rowOff>251754</xdr:rowOff>
    </xdr:to>
    <xdr:sp macro="" textlink="">
      <xdr:nvSpPr>
        <xdr:cNvPr id="7" name="正方形/長方形 173">
          <a:extLst>
            <a:ext uri="{FF2B5EF4-FFF2-40B4-BE49-F238E27FC236}">
              <a16:creationId xmlns:a16="http://schemas.microsoft.com/office/drawing/2014/main" id="{501B5630-9566-4D5F-A466-BDBDBE75B63C}"/>
            </a:ext>
          </a:extLst>
        </xdr:cNvPr>
        <xdr:cNvSpPr/>
      </xdr:nvSpPr>
      <xdr:spPr>
        <a:xfrm>
          <a:off x="13225900" y="1238250"/>
          <a:ext cx="613046" cy="251754"/>
        </a:xfrm>
        <a:prstGeom prst="rect">
          <a:avLst/>
        </a:prstGeom>
        <a:solidFill>
          <a:schemeClr val="accent5">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kern="1200"/>
        </a:p>
      </xdr:txBody>
    </xdr:sp>
    <xdr:clientData/>
  </xdr:twoCellAnchor>
  <xdr:twoCellAnchor>
    <xdr:from>
      <xdr:col>5</xdr:col>
      <xdr:colOff>1107287</xdr:colOff>
      <xdr:row>4</xdr:row>
      <xdr:rowOff>0</xdr:rowOff>
    </xdr:from>
    <xdr:to>
      <xdr:col>6</xdr:col>
      <xdr:colOff>396463</xdr:colOff>
      <xdr:row>4</xdr:row>
      <xdr:rowOff>251754</xdr:rowOff>
    </xdr:to>
    <xdr:sp macro="" textlink="">
      <xdr:nvSpPr>
        <xdr:cNvPr id="8" name="正方形/長方形 172">
          <a:extLst>
            <a:ext uri="{FF2B5EF4-FFF2-40B4-BE49-F238E27FC236}">
              <a16:creationId xmlns:a16="http://schemas.microsoft.com/office/drawing/2014/main" id="{39FAFD80-A75B-4543-88AC-101B890E5491}"/>
            </a:ext>
          </a:extLst>
        </xdr:cNvPr>
        <xdr:cNvSpPr/>
      </xdr:nvSpPr>
      <xdr:spPr>
        <a:xfrm>
          <a:off x="9334506" y="1238250"/>
          <a:ext cx="1622801" cy="25175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chemeClr val="tx1"/>
              </a:solidFill>
            </a:rPr>
            <a:t>薄黄色セル（必須）⇒</a:t>
          </a:r>
        </a:p>
      </xdr:txBody>
    </xdr:sp>
    <xdr:clientData/>
  </xdr:twoCellAnchor>
  <xdr:twoCellAnchor>
    <xdr:from>
      <xdr:col>7</xdr:col>
      <xdr:colOff>226199</xdr:colOff>
      <xdr:row>4</xdr:row>
      <xdr:rowOff>0</xdr:rowOff>
    </xdr:from>
    <xdr:to>
      <xdr:col>8</xdr:col>
      <xdr:colOff>365513</xdr:colOff>
      <xdr:row>4</xdr:row>
      <xdr:rowOff>251754</xdr:rowOff>
    </xdr:to>
    <xdr:sp macro="" textlink="">
      <xdr:nvSpPr>
        <xdr:cNvPr id="9" name="正方形/長方形 172">
          <a:extLst>
            <a:ext uri="{FF2B5EF4-FFF2-40B4-BE49-F238E27FC236}">
              <a16:creationId xmlns:a16="http://schemas.microsoft.com/office/drawing/2014/main" id="{668C8C1B-1DDE-409E-BDD9-183D3449533B}"/>
            </a:ext>
          </a:extLst>
        </xdr:cNvPr>
        <xdr:cNvSpPr/>
      </xdr:nvSpPr>
      <xdr:spPr>
        <a:xfrm>
          <a:off x="11441887" y="1238250"/>
          <a:ext cx="1865720" cy="25175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chemeClr val="tx1"/>
              </a:solidFill>
            </a:rPr>
            <a:t>薄青色セル（自動反映）⇒</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7B875-FC56-4FBE-9749-1C12D7D4DEE8}">
  <sheetPr codeName="Sheet1">
    <tabColor rgb="FFFF0000"/>
  </sheetPr>
  <dimension ref="A1:M173"/>
  <sheetViews>
    <sheetView showGridLines="0" tabSelected="1" view="pageBreakPreview" zoomScaleNormal="85" zoomScaleSheetLayoutView="100" workbookViewId="0">
      <pane xSplit="2" ySplit="6" topLeftCell="C7" activePane="bottomRight" state="frozen"/>
      <selection activeCell="D27" sqref="D27:J35"/>
      <selection pane="topRight" activeCell="D27" sqref="D27:J35"/>
      <selection pane="bottomLeft" activeCell="D27" sqref="D27:J35"/>
      <selection pane="bottomRight" activeCell="E11" sqref="E11:F11"/>
    </sheetView>
  </sheetViews>
  <sheetFormatPr defaultRowHeight="24.95" customHeight="1"/>
  <cols>
    <col min="1" max="1" width="3" style="104" customWidth="1"/>
    <col min="2" max="2" width="40.625" style="144" customWidth="1"/>
    <col min="3" max="3" width="3.125" style="104" customWidth="1"/>
    <col min="4" max="6" width="30.625" style="104" customWidth="1"/>
    <col min="7" max="7" width="8.625" style="104" customWidth="1"/>
    <col min="8" max="8" width="22.625" style="104" customWidth="1"/>
    <col min="9" max="9" width="8.625" style="104" customWidth="1"/>
    <col min="10" max="11" width="22.625" style="104" customWidth="1"/>
    <col min="12" max="12" width="9" style="104"/>
    <col min="13" max="13" width="13.125" style="104" hidden="1" customWidth="1"/>
    <col min="14" max="16384" width="9" style="104"/>
  </cols>
  <sheetData>
    <row r="1" spans="1:13" ht="24.95" customHeight="1">
      <c r="A1" s="196" t="s">
        <v>232</v>
      </c>
    </row>
    <row r="2" spans="1:13" ht="24.95" customHeight="1">
      <c r="D2" s="103" t="s">
        <v>0</v>
      </c>
      <c r="I2" s="145"/>
      <c r="J2" s="146" t="s">
        <v>1</v>
      </c>
    </row>
    <row r="3" spans="1:13" ht="24.95" customHeight="1">
      <c r="D3" s="104" t="s">
        <v>219</v>
      </c>
    </row>
    <row r="4" spans="1:13" ht="24.95" customHeight="1">
      <c r="D4" s="147" t="s">
        <v>220</v>
      </c>
    </row>
    <row r="5" spans="1:13" ht="24.95" customHeight="1">
      <c r="D5" s="148" t="s">
        <v>2</v>
      </c>
      <c r="F5" s="212"/>
      <c r="G5" s="144"/>
      <c r="H5" s="212"/>
      <c r="I5" s="144"/>
    </row>
    <row r="6" spans="1:13" ht="24.95" customHeight="1">
      <c r="B6" s="149" t="s">
        <v>221</v>
      </c>
      <c r="D6" s="150" t="s">
        <v>3</v>
      </c>
    </row>
    <row r="7" spans="1:13" ht="24.95" customHeight="1">
      <c r="B7" s="151"/>
      <c r="D7" s="152" t="s">
        <v>4</v>
      </c>
      <c r="E7" s="153"/>
      <c r="F7" s="153"/>
      <c r="G7" s="153"/>
      <c r="H7" s="153"/>
      <c r="I7" s="153"/>
      <c r="J7" s="153"/>
    </row>
    <row r="8" spans="1:13" ht="24.95" customHeight="1">
      <c r="B8" s="151"/>
      <c r="D8" s="103" t="s">
        <v>5</v>
      </c>
    </row>
    <row r="9" spans="1:13" ht="24.95" customHeight="1">
      <c r="B9" s="151"/>
      <c r="D9" s="154" t="s">
        <v>222</v>
      </c>
      <c r="E9" s="155"/>
      <c r="F9" s="155"/>
      <c r="G9" s="155"/>
      <c r="H9" s="155"/>
      <c r="I9" s="155"/>
      <c r="J9" s="155"/>
      <c r="M9" s="104" t="s">
        <v>7</v>
      </c>
    </row>
    <row r="10" spans="1:13" ht="24.95" customHeight="1">
      <c r="B10" s="156"/>
      <c r="D10" s="157" t="s">
        <v>8</v>
      </c>
      <c r="E10" s="264" t="s">
        <v>29</v>
      </c>
      <c r="F10" s="265"/>
      <c r="G10" s="158" t="s">
        <v>236</v>
      </c>
      <c r="H10" s="158"/>
      <c r="I10" s="147"/>
      <c r="M10" s="104" t="s">
        <v>9</v>
      </c>
    </row>
    <row r="11" spans="1:13" ht="24.95" customHeight="1">
      <c r="B11" s="159" t="s">
        <v>10</v>
      </c>
      <c r="D11" s="157" t="s">
        <v>11</v>
      </c>
      <c r="E11" s="264"/>
      <c r="F11" s="266"/>
      <c r="G11" s="104" t="s">
        <v>12</v>
      </c>
      <c r="M11" s="104" t="s">
        <v>13</v>
      </c>
    </row>
    <row r="12" spans="1:13" ht="24.95" customHeight="1">
      <c r="B12" s="159" t="s">
        <v>14</v>
      </c>
      <c r="D12" s="157" t="s">
        <v>15</v>
      </c>
      <c r="E12" s="160"/>
      <c r="F12" s="161" t="s">
        <v>16</v>
      </c>
      <c r="M12" s="104" t="s">
        <v>17</v>
      </c>
    </row>
    <row r="13" spans="1:13" ht="24.75" customHeight="1">
      <c r="B13" s="159" t="s">
        <v>18</v>
      </c>
      <c r="D13" s="157" t="s">
        <v>19</v>
      </c>
      <c r="E13" s="162"/>
      <c r="F13" s="163">
        <f>VLOOKUP($E$10,データ用!$B2:$C11,2,FALSE)</f>
        <v>45313</v>
      </c>
      <c r="G13" s="161" t="s">
        <v>20</v>
      </c>
      <c r="H13" s="161"/>
      <c r="I13" s="155"/>
      <c r="J13" s="155"/>
      <c r="M13" s="104" t="s">
        <v>21</v>
      </c>
    </row>
    <row r="14" spans="1:13" ht="24.95" customHeight="1">
      <c r="B14" s="159" t="s">
        <v>22</v>
      </c>
      <c r="D14" s="157" t="s">
        <v>23</v>
      </c>
      <c r="E14" s="164"/>
      <c r="F14" s="210" t="s">
        <v>239</v>
      </c>
      <c r="G14" s="155"/>
      <c r="H14" s="155"/>
      <c r="I14" s="155"/>
      <c r="J14" s="155"/>
      <c r="M14" s="104" t="s">
        <v>24</v>
      </c>
    </row>
    <row r="15" spans="1:13" ht="24.95" customHeight="1">
      <c r="B15" s="159" t="s">
        <v>25</v>
      </c>
      <c r="D15" s="157" t="s">
        <v>26</v>
      </c>
      <c r="E15" s="165"/>
      <c r="F15" s="210" t="s">
        <v>240</v>
      </c>
      <c r="G15" s="155"/>
      <c r="H15" s="155"/>
      <c r="I15" s="155"/>
      <c r="J15" s="155"/>
      <c r="M15" s="104" t="s">
        <v>27</v>
      </c>
    </row>
    <row r="16" spans="1:13" ht="24.95" customHeight="1">
      <c r="B16" s="159" t="s">
        <v>237</v>
      </c>
      <c r="D16" s="157" t="s">
        <v>28</v>
      </c>
      <c r="E16" s="166"/>
      <c r="F16" s="144" t="s">
        <v>224</v>
      </c>
      <c r="M16" s="104" t="s">
        <v>29</v>
      </c>
    </row>
    <row r="17" spans="2:13" ht="24.75" customHeight="1">
      <c r="B17" s="151"/>
      <c r="D17" s="167" t="s">
        <v>223</v>
      </c>
      <c r="M17" s="104" t="s">
        <v>30</v>
      </c>
    </row>
    <row r="18" spans="2:13" ht="24.75" customHeight="1">
      <c r="B18" s="159" t="s">
        <v>31</v>
      </c>
      <c r="D18" s="157" t="s">
        <v>32</v>
      </c>
      <c r="E18" s="267"/>
      <c r="F18" s="267"/>
      <c r="G18" s="267"/>
      <c r="H18" s="267"/>
      <c r="I18" s="267"/>
      <c r="J18" s="267"/>
    </row>
    <row r="19" spans="2:13" ht="24.75" customHeight="1">
      <c r="B19" s="159" t="s">
        <v>33</v>
      </c>
      <c r="D19" s="268" t="s">
        <v>34</v>
      </c>
      <c r="E19" s="270"/>
      <c r="F19" s="270"/>
      <c r="G19" s="270"/>
      <c r="H19" s="270"/>
      <c r="I19" s="270"/>
      <c r="J19" s="270"/>
      <c r="M19" s="104" t="s">
        <v>35</v>
      </c>
    </row>
    <row r="20" spans="2:13" ht="24.75" customHeight="1">
      <c r="B20" s="168"/>
      <c r="D20" s="269"/>
      <c r="E20" s="270"/>
      <c r="F20" s="270"/>
      <c r="G20" s="270"/>
      <c r="H20" s="270"/>
      <c r="I20" s="270"/>
      <c r="J20" s="270"/>
      <c r="M20" s="104" t="s">
        <v>36</v>
      </c>
    </row>
    <row r="21" spans="2:13" ht="24.75" customHeight="1">
      <c r="B21" s="168"/>
      <c r="D21" s="269"/>
      <c r="E21" s="270"/>
      <c r="F21" s="270"/>
      <c r="G21" s="270"/>
      <c r="H21" s="270"/>
      <c r="I21" s="270"/>
      <c r="J21" s="270"/>
    </row>
    <row r="22" spans="2:13" ht="24.75" customHeight="1">
      <c r="B22" s="168"/>
      <c r="D22" s="269"/>
      <c r="E22" s="270"/>
      <c r="F22" s="270"/>
      <c r="G22" s="270"/>
      <c r="H22" s="270"/>
      <c r="I22" s="270"/>
      <c r="J22" s="270"/>
    </row>
    <row r="23" spans="2:13" ht="24.75" customHeight="1">
      <c r="B23" s="168"/>
      <c r="D23" s="169"/>
    </row>
    <row r="24" spans="2:13" ht="24.95" customHeight="1">
      <c r="B24" s="168"/>
      <c r="D24" s="152" t="s">
        <v>37</v>
      </c>
      <c r="E24" s="153"/>
      <c r="F24" s="153"/>
      <c r="G24" s="153"/>
      <c r="H24" s="153"/>
      <c r="I24" s="153"/>
      <c r="J24" s="153"/>
    </row>
    <row r="25" spans="2:13" ht="24.75" customHeight="1">
      <c r="B25" s="169"/>
      <c r="D25" s="103" t="s">
        <v>38</v>
      </c>
    </row>
    <row r="26" spans="2:13" ht="24.75" customHeight="1">
      <c r="B26" s="169"/>
      <c r="D26" s="104" t="s">
        <v>39</v>
      </c>
    </row>
    <row r="27" spans="2:13" ht="24.75" customHeight="1">
      <c r="B27" s="159" t="s">
        <v>40</v>
      </c>
      <c r="D27" s="255"/>
      <c r="E27" s="256"/>
      <c r="F27" s="256"/>
      <c r="G27" s="256"/>
      <c r="H27" s="256"/>
      <c r="I27" s="256"/>
      <c r="J27" s="257"/>
    </row>
    <row r="28" spans="2:13" ht="24.75" customHeight="1">
      <c r="B28" s="169"/>
      <c r="D28" s="258"/>
      <c r="E28" s="259"/>
      <c r="F28" s="259"/>
      <c r="G28" s="259"/>
      <c r="H28" s="259"/>
      <c r="I28" s="259"/>
      <c r="J28" s="260"/>
    </row>
    <row r="29" spans="2:13" ht="24.75" customHeight="1">
      <c r="B29" s="169"/>
      <c r="D29" s="258"/>
      <c r="E29" s="259"/>
      <c r="F29" s="259"/>
      <c r="G29" s="259"/>
      <c r="H29" s="259"/>
      <c r="I29" s="259"/>
      <c r="J29" s="260"/>
    </row>
    <row r="30" spans="2:13" ht="24.75" customHeight="1">
      <c r="B30" s="169"/>
      <c r="D30" s="258"/>
      <c r="E30" s="259"/>
      <c r="F30" s="259"/>
      <c r="G30" s="259"/>
      <c r="H30" s="259"/>
      <c r="I30" s="259"/>
      <c r="J30" s="260"/>
    </row>
    <row r="31" spans="2:13" ht="24.75" customHeight="1">
      <c r="B31" s="169"/>
      <c r="D31" s="258"/>
      <c r="E31" s="259"/>
      <c r="F31" s="259"/>
      <c r="G31" s="259"/>
      <c r="H31" s="259"/>
      <c r="I31" s="259"/>
      <c r="J31" s="260"/>
    </row>
    <row r="32" spans="2:13" ht="24.75" customHeight="1">
      <c r="B32" s="169"/>
      <c r="D32" s="258"/>
      <c r="E32" s="259"/>
      <c r="F32" s="259"/>
      <c r="G32" s="259"/>
      <c r="H32" s="259"/>
      <c r="I32" s="259"/>
      <c r="J32" s="260"/>
    </row>
    <row r="33" spans="2:10" ht="24.75" customHeight="1">
      <c r="B33" s="169"/>
      <c r="D33" s="258"/>
      <c r="E33" s="259"/>
      <c r="F33" s="259"/>
      <c r="G33" s="259"/>
      <c r="H33" s="259"/>
      <c r="I33" s="259"/>
      <c r="J33" s="260"/>
    </row>
    <row r="34" spans="2:10" ht="24.75" customHeight="1">
      <c r="B34" s="169"/>
      <c r="D34" s="258"/>
      <c r="E34" s="259"/>
      <c r="F34" s="259"/>
      <c r="G34" s="259"/>
      <c r="H34" s="259"/>
      <c r="I34" s="259"/>
      <c r="J34" s="260"/>
    </row>
    <row r="35" spans="2:10" ht="24.75" customHeight="1">
      <c r="B35" s="169"/>
      <c r="D35" s="261"/>
      <c r="E35" s="262"/>
      <c r="F35" s="262"/>
      <c r="G35" s="262"/>
      <c r="H35" s="262"/>
      <c r="I35" s="262"/>
      <c r="J35" s="263"/>
    </row>
    <row r="36" spans="2:10" ht="24.75" customHeight="1">
      <c r="B36" s="169"/>
      <c r="D36" s="168"/>
    </row>
    <row r="37" spans="2:10" ht="24.95" customHeight="1">
      <c r="B37" s="169"/>
      <c r="D37" s="103" t="s">
        <v>41</v>
      </c>
    </row>
    <row r="38" spans="2:10" ht="24.95" customHeight="1">
      <c r="B38" s="169"/>
      <c r="D38" s="240" t="s">
        <v>42</v>
      </c>
      <c r="E38" s="240"/>
      <c r="F38" s="240"/>
      <c r="G38" s="240"/>
      <c r="H38" s="240"/>
      <c r="I38" s="240"/>
      <c r="J38" s="240"/>
    </row>
    <row r="39" spans="2:10" ht="24.95" customHeight="1">
      <c r="B39" s="169"/>
      <c r="D39" s="241" t="s">
        <v>43</v>
      </c>
      <c r="E39" s="240"/>
      <c r="F39" s="240"/>
      <c r="G39" s="240"/>
      <c r="H39" s="240"/>
      <c r="I39" s="240"/>
      <c r="J39" s="240"/>
    </row>
    <row r="40" spans="2:10" ht="24.95" customHeight="1">
      <c r="B40" s="169"/>
      <c r="D40" s="242" t="s">
        <v>44</v>
      </c>
      <c r="E40" s="243"/>
      <c r="F40" s="243"/>
      <c r="G40" s="243"/>
      <c r="H40" s="243"/>
      <c r="I40" s="243"/>
      <c r="J40" s="243"/>
    </row>
    <row r="41" spans="2:10" ht="24.95" customHeight="1">
      <c r="B41" s="169"/>
      <c r="D41" s="244" t="s">
        <v>45</v>
      </c>
      <c r="E41" s="246" t="s">
        <v>225</v>
      </c>
      <c r="F41" s="249" t="s">
        <v>47</v>
      </c>
      <c r="G41" s="249"/>
      <c r="H41" s="249"/>
      <c r="I41" s="249"/>
      <c r="J41" s="249"/>
    </row>
    <row r="42" spans="2:10" ht="24.95" customHeight="1">
      <c r="B42" s="169"/>
      <c r="D42" s="244"/>
      <c r="E42" s="247"/>
      <c r="F42" s="250" t="s">
        <v>48</v>
      </c>
      <c r="G42" s="252" t="s">
        <v>226</v>
      </c>
      <c r="H42" s="253"/>
      <c r="I42" s="253"/>
      <c r="J42" s="254"/>
    </row>
    <row r="43" spans="2:10" ht="24.95" customHeight="1">
      <c r="B43" s="169"/>
      <c r="D43" s="245"/>
      <c r="E43" s="248"/>
      <c r="F43" s="251"/>
      <c r="G43" s="170" t="s">
        <v>50</v>
      </c>
      <c r="H43" s="171"/>
      <c r="I43" s="170" t="s">
        <v>50</v>
      </c>
      <c r="J43" s="171"/>
    </row>
    <row r="44" spans="2:10" ht="24.95" customHeight="1">
      <c r="B44" s="172"/>
      <c r="D44" s="173" t="s">
        <v>51</v>
      </c>
      <c r="E44" s="174"/>
      <c r="F44" s="174"/>
      <c r="G44" s="238"/>
      <c r="H44" s="230"/>
      <c r="I44" s="229"/>
      <c r="J44" s="230"/>
    </row>
    <row r="45" spans="2:10" ht="24.95" customHeight="1">
      <c r="B45" s="169"/>
      <c r="D45" s="173" t="s">
        <v>52</v>
      </c>
      <c r="E45" s="174"/>
      <c r="F45" s="174"/>
      <c r="G45" s="238"/>
      <c r="H45" s="230"/>
      <c r="I45" s="229"/>
      <c r="J45" s="230"/>
    </row>
    <row r="46" spans="2:10" ht="24.95" customHeight="1">
      <c r="B46" s="172"/>
      <c r="D46" s="173" t="s">
        <v>53</v>
      </c>
      <c r="E46" s="175">
        <f>E44-E45</f>
        <v>0</v>
      </c>
      <c r="F46" s="175">
        <f>F44-F45</f>
        <v>0</v>
      </c>
      <c r="G46" s="239">
        <f>G44-G45</f>
        <v>0</v>
      </c>
      <c r="H46" s="232"/>
      <c r="I46" s="231">
        <f>I44-I45</f>
        <v>0</v>
      </c>
      <c r="J46" s="232"/>
    </row>
    <row r="47" spans="2:10" ht="24.95" customHeight="1">
      <c r="B47" s="169"/>
      <c r="D47" s="173" t="s">
        <v>54</v>
      </c>
      <c r="E47" s="174"/>
      <c r="F47" s="174"/>
      <c r="G47" s="238"/>
      <c r="H47" s="230"/>
      <c r="I47" s="229"/>
      <c r="J47" s="230"/>
    </row>
    <row r="48" spans="2:10" ht="24.95" customHeight="1">
      <c r="B48" s="169"/>
      <c r="D48" s="173" t="s">
        <v>55</v>
      </c>
      <c r="E48" s="175">
        <f>E46-E47</f>
        <v>0</v>
      </c>
      <c r="F48" s="175">
        <f>F46-F47</f>
        <v>0</v>
      </c>
      <c r="G48" s="239">
        <f>G46-G47</f>
        <v>0</v>
      </c>
      <c r="H48" s="232"/>
      <c r="I48" s="231">
        <f>I46-I47</f>
        <v>0</v>
      </c>
      <c r="J48" s="232"/>
    </row>
    <row r="49" spans="2:10" ht="24.95" customHeight="1">
      <c r="B49" s="169"/>
      <c r="D49" s="173" t="s">
        <v>56</v>
      </c>
      <c r="E49" s="174"/>
      <c r="F49" s="174"/>
      <c r="G49" s="238"/>
      <c r="H49" s="230"/>
      <c r="I49" s="229"/>
      <c r="J49" s="230"/>
    </row>
    <row r="50" spans="2:10" ht="24.95" customHeight="1">
      <c r="B50" s="169"/>
      <c r="D50" s="173" t="s">
        <v>57</v>
      </c>
      <c r="E50" s="174"/>
      <c r="F50" s="174"/>
      <c r="G50" s="238"/>
      <c r="H50" s="230"/>
      <c r="I50" s="229"/>
      <c r="J50" s="230"/>
    </row>
    <row r="51" spans="2:10" ht="24.95" customHeight="1">
      <c r="B51" s="176"/>
      <c r="D51" s="173" t="s">
        <v>58</v>
      </c>
      <c r="E51" s="175">
        <f>E48+E49-E50</f>
        <v>0</v>
      </c>
      <c r="F51" s="175">
        <f>F48+F49-F50</f>
        <v>0</v>
      </c>
      <c r="G51" s="239">
        <f>G48+G49-G50</f>
        <v>0</v>
      </c>
      <c r="H51" s="232"/>
      <c r="I51" s="231">
        <f>I48+I49-I50</f>
        <v>0</v>
      </c>
      <c r="J51" s="232"/>
    </row>
    <row r="52" spans="2:10" ht="24.95" customHeight="1">
      <c r="B52" s="169"/>
      <c r="D52" s="177" t="s">
        <v>59</v>
      </c>
      <c r="E52" s="178"/>
      <c r="F52" s="178"/>
      <c r="G52" s="229"/>
      <c r="H52" s="230"/>
      <c r="I52" s="229"/>
      <c r="J52" s="230"/>
    </row>
    <row r="53" spans="2:10" ht="24.95" customHeight="1">
      <c r="B53" s="169"/>
      <c r="D53" s="173" t="s">
        <v>60</v>
      </c>
      <c r="E53" s="174"/>
      <c r="F53" s="174"/>
      <c r="G53" s="229"/>
      <c r="H53" s="230"/>
      <c r="I53" s="229"/>
      <c r="J53" s="230"/>
    </row>
    <row r="54" spans="2:10" ht="24.95" customHeight="1">
      <c r="B54" s="169"/>
      <c r="D54" s="173" t="s">
        <v>61</v>
      </c>
      <c r="E54" s="175">
        <f>E51+E52-E53</f>
        <v>0</v>
      </c>
      <c r="F54" s="175">
        <f>F51+F52-F53</f>
        <v>0</v>
      </c>
      <c r="G54" s="231">
        <f>G51+G52-G53</f>
        <v>0</v>
      </c>
      <c r="H54" s="232"/>
      <c r="I54" s="231">
        <f>I51+I52-I53</f>
        <v>0</v>
      </c>
      <c r="J54" s="232"/>
    </row>
    <row r="55" spans="2:10" ht="24.95" customHeight="1">
      <c r="B55" s="169"/>
      <c r="D55" s="144" t="s">
        <v>227</v>
      </c>
      <c r="E55" s="144"/>
      <c r="F55" s="144"/>
      <c r="G55" s="144"/>
      <c r="H55" s="144"/>
      <c r="I55" s="144"/>
      <c r="J55" s="144"/>
    </row>
    <row r="56" spans="2:10" ht="24.95" customHeight="1">
      <c r="B56" s="169"/>
      <c r="D56" s="179"/>
      <c r="E56" s="180" t="s">
        <v>63</v>
      </c>
      <c r="F56" s="180" t="s">
        <v>48</v>
      </c>
      <c r="G56" s="233" t="s">
        <v>64</v>
      </c>
      <c r="H56" s="234"/>
      <c r="I56" s="234"/>
      <c r="J56" s="235"/>
    </row>
    <row r="57" spans="2:10" ht="24.95" customHeight="1">
      <c r="B57" s="172"/>
      <c r="D57" s="122" t="s">
        <v>65</v>
      </c>
      <c r="E57" s="181"/>
      <c r="F57" s="181"/>
      <c r="G57" s="236">
        <f>E57-F57</f>
        <v>0</v>
      </c>
      <c r="H57" s="236"/>
      <c r="I57" s="236"/>
      <c r="J57" s="237"/>
    </row>
    <row r="58" spans="2:10" ht="24.95" customHeight="1">
      <c r="B58" s="169"/>
    </row>
    <row r="59" spans="2:10" ht="24.95" customHeight="1">
      <c r="B59" s="169"/>
      <c r="D59" s="103" t="s">
        <v>66</v>
      </c>
    </row>
    <row r="60" spans="2:10" ht="24.95" customHeight="1">
      <c r="B60" s="169"/>
      <c r="D60" s="104" t="s">
        <v>67</v>
      </c>
    </row>
    <row r="61" spans="2:10" ht="24.95" customHeight="1">
      <c r="B61" s="169"/>
      <c r="D61" s="105" t="s">
        <v>68</v>
      </c>
      <c r="E61" s="105"/>
    </row>
    <row r="62" spans="2:10" ht="24.95" customHeight="1">
      <c r="B62" s="169"/>
      <c r="D62" s="93" t="s">
        <v>69</v>
      </c>
      <c r="E62" s="36">
        <f>F44</f>
        <v>0</v>
      </c>
      <c r="F62" s="142" t="s">
        <v>70</v>
      </c>
      <c r="G62" s="142"/>
      <c r="H62" s="142"/>
      <c r="I62" s="142"/>
      <c r="J62" s="142"/>
    </row>
    <row r="63" spans="2:10" ht="24.95" customHeight="1">
      <c r="B63" s="169"/>
      <c r="D63" s="93" t="s">
        <v>71</v>
      </c>
      <c r="E63" s="36">
        <f>F45</f>
        <v>0</v>
      </c>
      <c r="F63" s="142"/>
      <c r="G63" s="142"/>
      <c r="H63" s="142"/>
      <c r="I63" s="142"/>
      <c r="J63" s="142"/>
    </row>
    <row r="64" spans="2:10" ht="24.95" customHeight="1">
      <c r="B64" s="169"/>
      <c r="D64" s="93" t="s">
        <v>72</v>
      </c>
      <c r="E64" s="36">
        <f>F47</f>
        <v>0</v>
      </c>
      <c r="F64" s="142"/>
      <c r="G64" s="142"/>
      <c r="H64" s="142"/>
      <c r="I64" s="142"/>
      <c r="J64" s="142"/>
    </row>
    <row r="65" spans="2:10" ht="24.95" customHeight="1">
      <c r="B65" s="169"/>
      <c r="D65" s="93" t="s">
        <v>73</v>
      </c>
      <c r="E65" s="36">
        <f>F49</f>
        <v>0</v>
      </c>
      <c r="F65" s="142"/>
      <c r="G65" s="142"/>
      <c r="H65" s="142"/>
      <c r="I65" s="142"/>
      <c r="J65" s="142"/>
    </row>
    <row r="66" spans="2:10" ht="24.95" customHeight="1">
      <c r="B66" s="169"/>
      <c r="D66" s="93" t="s">
        <v>74</v>
      </c>
      <c r="E66" s="36">
        <f>F50</f>
        <v>0</v>
      </c>
      <c r="F66" s="142"/>
      <c r="G66" s="142"/>
      <c r="H66" s="142"/>
      <c r="I66" s="142"/>
      <c r="J66" s="142"/>
    </row>
    <row r="67" spans="2:10" ht="24.95" customHeight="1">
      <c r="B67" s="169"/>
      <c r="D67" s="93" t="s">
        <v>75</v>
      </c>
      <c r="E67" s="36">
        <f>F52</f>
        <v>0</v>
      </c>
      <c r="F67" s="142"/>
      <c r="G67" s="142"/>
      <c r="H67" s="142"/>
      <c r="I67" s="142"/>
      <c r="J67" s="142"/>
    </row>
    <row r="68" spans="2:10" ht="24.95" customHeight="1">
      <c r="B68" s="169"/>
      <c r="D68" s="93" t="s">
        <v>76</v>
      </c>
      <c r="E68" s="36">
        <f>F53</f>
        <v>0</v>
      </c>
      <c r="F68" s="142"/>
      <c r="G68" s="142"/>
      <c r="H68" s="142"/>
      <c r="I68" s="142"/>
      <c r="J68" s="142"/>
    </row>
    <row r="69" spans="2:10" ht="24.95" customHeight="1">
      <c r="B69" s="169"/>
      <c r="D69" s="93" t="s">
        <v>77</v>
      </c>
      <c r="E69" s="23"/>
      <c r="F69" s="225" t="s">
        <v>78</v>
      </c>
      <c r="G69" s="225"/>
      <c r="H69" s="225"/>
      <c r="I69" s="142"/>
      <c r="J69" s="142"/>
    </row>
    <row r="70" spans="2:10" ht="9.9499999999999993" customHeight="1">
      <c r="B70" s="169"/>
      <c r="D70" s="182"/>
      <c r="E70" s="183"/>
      <c r="F70" s="142"/>
      <c r="G70" s="142"/>
      <c r="H70" s="142"/>
      <c r="I70" s="142"/>
      <c r="J70" s="142"/>
    </row>
    <row r="71" spans="2:10" ht="24.95" customHeight="1">
      <c r="B71" s="169"/>
      <c r="D71" s="93" t="s">
        <v>79</v>
      </c>
      <c r="E71" s="23"/>
      <c r="F71" s="142" t="s">
        <v>228</v>
      </c>
      <c r="G71" s="142"/>
      <c r="H71" s="142"/>
      <c r="I71" s="142"/>
      <c r="J71" s="142"/>
    </row>
    <row r="72" spans="2:10" ht="24.95" customHeight="1">
      <c r="B72" s="169"/>
      <c r="D72" s="93" t="s">
        <v>81</v>
      </c>
      <c r="E72" s="23"/>
      <c r="F72" s="142" t="s">
        <v>229</v>
      </c>
      <c r="G72" s="142"/>
      <c r="H72" s="142"/>
      <c r="I72" s="142"/>
      <c r="J72" s="142"/>
    </row>
    <row r="73" spans="2:10" ht="9.9499999999999993" customHeight="1">
      <c r="B73" s="169"/>
      <c r="D73" s="182"/>
      <c r="E73" s="183"/>
      <c r="F73" s="142"/>
      <c r="G73" s="142"/>
      <c r="H73" s="142"/>
      <c r="I73" s="142"/>
      <c r="J73" s="142"/>
    </row>
    <row r="74" spans="2:10" ht="24.95" customHeight="1">
      <c r="B74" s="169"/>
      <c r="D74" s="93" t="s">
        <v>83</v>
      </c>
      <c r="E74" s="23"/>
      <c r="F74" s="142" t="s">
        <v>84</v>
      </c>
      <c r="G74" s="142"/>
      <c r="H74" s="142"/>
      <c r="I74" s="142"/>
      <c r="J74" s="142"/>
    </row>
    <row r="75" spans="2:10" ht="24.95" customHeight="1">
      <c r="B75" s="169"/>
      <c r="D75" s="93" t="s">
        <v>85</v>
      </c>
      <c r="E75" s="23"/>
      <c r="F75" s="142" t="s">
        <v>86</v>
      </c>
      <c r="G75" s="142"/>
      <c r="H75" s="142"/>
      <c r="I75" s="142"/>
      <c r="J75" s="142"/>
    </row>
    <row r="76" spans="2:10" ht="24.95" customHeight="1">
      <c r="B76" s="169"/>
      <c r="E76" s="184"/>
      <c r="F76" s="142" t="s">
        <v>87</v>
      </c>
      <c r="G76" s="142"/>
      <c r="H76" s="142"/>
      <c r="I76" s="142"/>
      <c r="J76" s="142"/>
    </row>
    <row r="77" spans="2:10" ht="24.95" customHeight="1">
      <c r="B77" s="169"/>
      <c r="D77" s="103" t="s">
        <v>88</v>
      </c>
      <c r="E77" s="184"/>
      <c r="F77" s="142"/>
      <c r="G77" s="142"/>
      <c r="H77" s="142"/>
      <c r="I77" s="142"/>
      <c r="J77" s="142"/>
    </row>
    <row r="78" spans="2:10" ht="24.95" customHeight="1">
      <c r="B78" s="169"/>
      <c r="D78" s="105" t="s">
        <v>68</v>
      </c>
      <c r="E78" s="185" t="s">
        <v>89</v>
      </c>
      <c r="F78" s="186" t="s">
        <v>90</v>
      </c>
      <c r="G78" s="142"/>
      <c r="H78" s="142"/>
      <c r="I78" s="142"/>
      <c r="J78" s="142"/>
    </row>
    <row r="79" spans="2:10" ht="24.95" customHeight="1">
      <c r="B79" s="187" t="s">
        <v>91</v>
      </c>
      <c r="D79" s="93" t="s">
        <v>92</v>
      </c>
      <c r="E79" s="34">
        <f>E44</f>
        <v>0</v>
      </c>
      <c r="F79" s="34">
        <f>F44</f>
        <v>0</v>
      </c>
      <c r="G79" s="142"/>
      <c r="H79" s="142"/>
      <c r="I79" s="142"/>
      <c r="J79" s="142"/>
    </row>
    <row r="80" spans="2:10" ht="24.95" customHeight="1">
      <c r="B80" s="187" t="s">
        <v>93</v>
      </c>
      <c r="D80" s="93" t="s">
        <v>94</v>
      </c>
      <c r="E80" s="34">
        <f>E46</f>
        <v>0</v>
      </c>
      <c r="F80" s="34">
        <f>F46</f>
        <v>0</v>
      </c>
      <c r="G80" s="142"/>
      <c r="H80" s="142"/>
      <c r="I80" s="142"/>
      <c r="J80" s="142"/>
    </row>
    <row r="81" spans="2:10" ht="24.95" customHeight="1" thickBot="1">
      <c r="B81" s="188" t="s">
        <v>95</v>
      </c>
      <c r="D81" s="95" t="s">
        <v>96</v>
      </c>
      <c r="E81" s="35">
        <f>E51</f>
        <v>0</v>
      </c>
      <c r="F81" s="96"/>
      <c r="G81" s="142"/>
      <c r="H81" s="142"/>
      <c r="I81" s="142"/>
      <c r="J81" s="142"/>
    </row>
    <row r="82" spans="2:10" ht="24.95" customHeight="1">
      <c r="B82" s="187" t="s">
        <v>97</v>
      </c>
      <c r="D82" s="97" t="s">
        <v>98</v>
      </c>
      <c r="E82" s="31">
        <f>E57</f>
        <v>0</v>
      </c>
      <c r="F82" s="31">
        <f>F57</f>
        <v>0</v>
      </c>
      <c r="G82" s="142"/>
      <c r="H82" s="142"/>
      <c r="I82" s="142"/>
      <c r="J82" s="142"/>
    </row>
    <row r="83" spans="2:10" ht="24.95" customHeight="1">
      <c r="B83" s="169"/>
      <c r="E83" s="184"/>
      <c r="F83" s="142"/>
      <c r="G83" s="142"/>
      <c r="H83" s="142"/>
      <c r="I83" s="142"/>
      <c r="J83" s="142"/>
    </row>
    <row r="84" spans="2:10" ht="24.95" customHeight="1">
      <c r="B84" s="169"/>
      <c r="D84" s="103" t="s">
        <v>99</v>
      </c>
      <c r="E84" s="189"/>
      <c r="F84" s="142"/>
      <c r="G84" s="142"/>
      <c r="H84" s="142"/>
      <c r="I84" s="142"/>
      <c r="J84" s="142"/>
    </row>
    <row r="85" spans="2:10" ht="24.95" customHeight="1">
      <c r="B85" s="169"/>
      <c r="D85" s="105" t="s">
        <v>68</v>
      </c>
      <c r="E85" s="190" t="s">
        <v>100</v>
      </c>
      <c r="F85" s="142"/>
      <c r="G85" s="142"/>
      <c r="H85" s="142"/>
      <c r="I85" s="142"/>
      <c r="J85" s="142"/>
    </row>
    <row r="86" spans="2:10" ht="24.95" customHeight="1">
      <c r="B86" s="122" t="s">
        <v>101</v>
      </c>
      <c r="D86" s="93" t="s">
        <v>102</v>
      </c>
      <c r="E86" s="32">
        <f>E71</f>
        <v>0</v>
      </c>
      <c r="F86" s="223" t="s">
        <v>103</v>
      </c>
      <c r="G86" s="224"/>
      <c r="H86" s="224"/>
      <c r="I86" s="225"/>
      <c r="J86" s="225"/>
    </row>
    <row r="87" spans="2:10" ht="24.95" customHeight="1">
      <c r="B87" s="122" t="s">
        <v>104</v>
      </c>
      <c r="D87" s="93" t="s">
        <v>105</v>
      </c>
      <c r="E87" s="32">
        <f>E62+E65+E67-E63-E64-E66-E68-E69</f>
        <v>0</v>
      </c>
      <c r="F87" s="223" t="s">
        <v>106</v>
      </c>
      <c r="G87" s="224"/>
      <c r="H87" s="224"/>
      <c r="I87" s="225"/>
      <c r="J87" s="225"/>
    </row>
    <row r="88" spans="2:10" ht="24.95" customHeight="1">
      <c r="B88" s="122" t="s">
        <v>107</v>
      </c>
      <c r="D88" s="93" t="s">
        <v>108</v>
      </c>
      <c r="E88" s="32">
        <f>E72</f>
        <v>0</v>
      </c>
      <c r="F88" s="223" t="s">
        <v>109</v>
      </c>
      <c r="G88" s="224"/>
      <c r="H88" s="224"/>
      <c r="I88" s="225"/>
      <c r="J88" s="225"/>
    </row>
    <row r="89" spans="2:10" ht="24.95" customHeight="1">
      <c r="B89" s="122" t="s">
        <v>110</v>
      </c>
      <c r="D89" s="93" t="s">
        <v>111</v>
      </c>
      <c r="E89" s="32">
        <f>E63+E64+E66+E68+E69</f>
        <v>0</v>
      </c>
      <c r="F89" s="223" t="s">
        <v>112</v>
      </c>
      <c r="G89" s="224"/>
      <c r="H89" s="224"/>
      <c r="I89" s="225"/>
      <c r="J89" s="225"/>
    </row>
    <row r="90" spans="2:10" ht="24.95" customHeight="1">
      <c r="B90" s="122" t="s">
        <v>113</v>
      </c>
      <c r="D90" s="93" t="s">
        <v>114</v>
      </c>
      <c r="E90" s="32">
        <f>IFERROR(INT(IF(((E87-E88)*E86/E89)&gt;=0,(E87-E88)*E86/E89,0)),IFERROR(INT(IF(((E87-E88)*E86/E89)&gt;=0,(E87-E88)*E86/E89,0)),0))</f>
        <v>0</v>
      </c>
      <c r="F90" s="223" t="s">
        <v>115</v>
      </c>
      <c r="G90" s="224"/>
      <c r="H90" s="224"/>
      <c r="I90" s="225"/>
      <c r="J90" s="225"/>
    </row>
    <row r="91" spans="2:10" ht="24.95" customHeight="1" thickBot="1">
      <c r="B91" s="122" t="s">
        <v>116</v>
      </c>
      <c r="D91" s="99" t="s">
        <v>117</v>
      </c>
      <c r="E91" s="33">
        <f>E74+E75</f>
        <v>0</v>
      </c>
      <c r="F91" s="223" t="s">
        <v>118</v>
      </c>
      <c r="G91" s="224"/>
      <c r="H91" s="224"/>
      <c r="I91" s="225"/>
      <c r="J91" s="225"/>
    </row>
    <row r="92" spans="2:10" ht="24.95" customHeight="1" thickTop="1" thickBot="1">
      <c r="B92" s="122" t="s">
        <v>119</v>
      </c>
      <c r="D92" s="100" t="s">
        <v>120</v>
      </c>
      <c r="E92" s="101">
        <f>INT(IF(E91=E86,0,IF(E90&gt;E86,E86-E91,MAX(E90-E91,0))))</f>
        <v>0</v>
      </c>
      <c r="F92" s="226" t="s">
        <v>121</v>
      </c>
      <c r="G92" s="224"/>
      <c r="H92" s="224"/>
      <c r="I92" s="225"/>
      <c r="J92" s="225"/>
    </row>
    <row r="93" spans="2:10" ht="24.95" customHeight="1" thickTop="1">
      <c r="B93" s="169"/>
    </row>
    <row r="94" spans="2:10" ht="24.95" customHeight="1">
      <c r="B94" s="169"/>
      <c r="D94" s="152" t="s">
        <v>122</v>
      </c>
      <c r="E94" s="153"/>
      <c r="F94" s="153"/>
      <c r="G94" s="153"/>
      <c r="H94" s="153"/>
      <c r="I94" s="153"/>
      <c r="J94" s="153"/>
    </row>
    <row r="95" spans="2:10" ht="24.95" customHeight="1">
      <c r="B95" s="169"/>
      <c r="D95" s="103" t="s">
        <v>123</v>
      </c>
    </row>
    <row r="96" spans="2:10" ht="24.95" customHeight="1">
      <c r="B96" s="169"/>
      <c r="D96" s="105" t="s">
        <v>45</v>
      </c>
      <c r="E96" s="106" t="s">
        <v>63</v>
      </c>
      <c r="F96" s="106" t="s">
        <v>48</v>
      </c>
      <c r="G96" s="148"/>
      <c r="H96" s="148"/>
    </row>
    <row r="97" spans="2:8" ht="24.95" customHeight="1">
      <c r="B97" s="169"/>
      <c r="D97" s="107" t="s">
        <v>124</v>
      </c>
      <c r="E97" s="23"/>
      <c r="F97" s="23"/>
    </row>
    <row r="98" spans="2:8" ht="24.95" customHeight="1">
      <c r="B98" s="169"/>
      <c r="D98" s="107" t="s">
        <v>125</v>
      </c>
      <c r="E98" s="23"/>
      <c r="F98" s="23"/>
    </row>
    <row r="99" spans="2:8" ht="24.95" customHeight="1">
      <c r="B99" s="169"/>
      <c r="D99" s="107" t="s">
        <v>126</v>
      </c>
      <c r="E99" s="23"/>
      <c r="F99" s="23"/>
    </row>
    <row r="100" spans="2:8" ht="24.95" customHeight="1">
      <c r="B100" s="169"/>
      <c r="D100" s="107" t="s">
        <v>127</v>
      </c>
      <c r="E100" s="23"/>
      <c r="F100" s="23"/>
    </row>
    <row r="101" spans="2:8" ht="24.95" customHeight="1">
      <c r="B101" s="169"/>
      <c r="D101" s="107" t="s">
        <v>128</v>
      </c>
      <c r="E101" s="23"/>
      <c r="F101" s="23"/>
    </row>
    <row r="102" spans="2:8" ht="24.95" customHeight="1" thickBot="1">
      <c r="B102" s="169"/>
      <c r="D102" s="108" t="s">
        <v>129</v>
      </c>
      <c r="E102" s="24"/>
      <c r="F102" s="24"/>
    </row>
    <row r="103" spans="2:8" ht="24.95" customHeight="1" thickTop="1">
      <c r="B103" s="169"/>
      <c r="D103" s="109" t="s">
        <v>130</v>
      </c>
      <c r="E103" s="42">
        <f>SUM(E97:E102)</f>
        <v>0</v>
      </c>
      <c r="F103" s="42">
        <f>SUM(F97:F102)</f>
        <v>0</v>
      </c>
    </row>
    <row r="104" spans="2:8" ht="24.95" customHeight="1">
      <c r="B104" s="169"/>
    </row>
    <row r="105" spans="2:8" ht="24.95" customHeight="1">
      <c r="B105" s="169"/>
      <c r="D105" s="110" t="s">
        <v>131</v>
      </c>
      <c r="E105" s="111"/>
      <c r="F105" s="111"/>
    </row>
    <row r="106" spans="2:8" ht="24.95" customHeight="1">
      <c r="B106" s="169"/>
      <c r="D106" s="105" t="s">
        <v>45</v>
      </c>
      <c r="E106" s="106" t="s">
        <v>63</v>
      </c>
      <c r="F106" s="106" t="s">
        <v>48</v>
      </c>
      <c r="G106" s="148"/>
      <c r="H106" s="148"/>
    </row>
    <row r="107" spans="2:8" ht="24.95" customHeight="1">
      <c r="B107" s="169"/>
      <c r="D107" s="112" t="s">
        <v>132</v>
      </c>
      <c r="E107" s="36">
        <f t="shared" ref="E107:F109" si="0">E97</f>
        <v>0</v>
      </c>
      <c r="F107" s="36">
        <f t="shared" si="0"/>
        <v>0</v>
      </c>
    </row>
    <row r="108" spans="2:8" ht="24.95" customHeight="1">
      <c r="B108" s="169"/>
      <c r="D108" s="112" t="s">
        <v>133</v>
      </c>
      <c r="E108" s="36">
        <f t="shared" si="0"/>
        <v>0</v>
      </c>
      <c r="F108" s="36">
        <f t="shared" si="0"/>
        <v>0</v>
      </c>
    </row>
    <row r="109" spans="2:8" ht="24.95" customHeight="1">
      <c r="B109" s="169"/>
      <c r="D109" s="112" t="s">
        <v>134</v>
      </c>
      <c r="E109" s="36">
        <f t="shared" si="0"/>
        <v>0</v>
      </c>
      <c r="F109" s="36">
        <f t="shared" si="0"/>
        <v>0</v>
      </c>
    </row>
    <row r="110" spans="2:8" ht="24.95" customHeight="1">
      <c r="B110" s="169"/>
      <c r="D110" s="107" t="s">
        <v>135</v>
      </c>
      <c r="E110" s="25"/>
      <c r="F110" s="25"/>
      <c r="G110" s="169"/>
    </row>
    <row r="111" spans="2:8" ht="24.95" customHeight="1">
      <c r="B111" s="169"/>
      <c r="D111" s="107" t="s">
        <v>136</v>
      </c>
      <c r="E111" s="25"/>
      <c r="F111" s="25"/>
    </row>
    <row r="112" spans="2:8" ht="24.95" customHeight="1">
      <c r="B112" s="169"/>
      <c r="D112" s="112" t="s">
        <v>137</v>
      </c>
      <c r="E112" s="36">
        <f>E100</f>
        <v>0</v>
      </c>
      <c r="F112" s="36">
        <f>F100</f>
        <v>0</v>
      </c>
    </row>
    <row r="113" spans="2:8" ht="24.95" customHeight="1">
      <c r="B113" s="169"/>
      <c r="D113" s="107" t="s">
        <v>138</v>
      </c>
      <c r="E113" s="25"/>
      <c r="F113" s="25"/>
    </row>
    <row r="114" spans="2:8" ht="24.95" customHeight="1">
      <c r="B114" s="169"/>
      <c r="D114" s="107" t="s">
        <v>235</v>
      </c>
      <c r="E114" s="25"/>
      <c r="F114" s="25"/>
    </row>
    <row r="115" spans="2:8" ht="24.95" customHeight="1">
      <c r="B115" s="169"/>
      <c r="D115" s="107" t="s">
        <v>139</v>
      </c>
      <c r="E115" s="25"/>
      <c r="F115" s="25"/>
    </row>
    <row r="116" spans="2:8" ht="24.95" customHeight="1">
      <c r="B116" s="169"/>
      <c r="D116" s="112" t="s">
        <v>230</v>
      </c>
      <c r="E116" s="36">
        <f>E101</f>
        <v>0</v>
      </c>
      <c r="F116" s="36">
        <f>F101</f>
        <v>0</v>
      </c>
    </row>
    <row r="117" spans="2:8" ht="24.95" customHeight="1">
      <c r="B117" s="169"/>
      <c r="D117" s="107" t="s">
        <v>231</v>
      </c>
      <c r="E117" s="25"/>
      <c r="F117" s="25"/>
    </row>
    <row r="118" spans="2:8" ht="24.95" customHeight="1">
      <c r="B118" s="169"/>
      <c r="D118" s="112" t="s">
        <v>142</v>
      </c>
      <c r="E118" s="36">
        <f>E102</f>
        <v>0</v>
      </c>
      <c r="F118" s="36">
        <f>F102</f>
        <v>0</v>
      </c>
    </row>
    <row r="119" spans="2:8" ht="24.95" customHeight="1" thickBot="1">
      <c r="B119" s="169"/>
      <c r="D119" s="113" t="s">
        <v>143</v>
      </c>
      <c r="E119" s="26"/>
      <c r="F119" s="26"/>
    </row>
    <row r="120" spans="2:8" ht="24.95" customHeight="1" thickTop="1">
      <c r="B120" s="187" t="s">
        <v>144</v>
      </c>
      <c r="D120" s="114" t="s">
        <v>145</v>
      </c>
      <c r="E120" s="37">
        <f>SUM(E107:E119)</f>
        <v>0</v>
      </c>
      <c r="F120" s="37">
        <f>SUM(F107:F119)</f>
        <v>0</v>
      </c>
    </row>
    <row r="121" spans="2:8" ht="24.95" customHeight="1">
      <c r="B121" s="169"/>
      <c r="D121" s="115"/>
    </row>
    <row r="122" spans="2:8" ht="24.95" customHeight="1">
      <c r="B122" s="169"/>
      <c r="D122" s="110" t="s">
        <v>146</v>
      </c>
    </row>
    <row r="123" spans="2:8" ht="24.95" customHeight="1">
      <c r="B123" s="169"/>
      <c r="D123" s="116" t="s">
        <v>45</v>
      </c>
      <c r="E123" s="106" t="s">
        <v>63</v>
      </c>
      <c r="F123" s="106" t="s">
        <v>48</v>
      </c>
      <c r="G123" s="148"/>
      <c r="H123" s="148"/>
    </row>
    <row r="124" spans="2:8" ht="24.95" customHeight="1">
      <c r="B124" s="169"/>
      <c r="D124" s="107" t="s">
        <v>147</v>
      </c>
      <c r="E124" s="25"/>
      <c r="F124" s="25"/>
    </row>
    <row r="125" spans="2:8" ht="24.95" customHeight="1">
      <c r="B125" s="169"/>
      <c r="D125" s="107" t="s">
        <v>148</v>
      </c>
      <c r="E125" s="25"/>
      <c r="F125" s="25"/>
    </row>
    <row r="126" spans="2:8" ht="24.95" customHeight="1">
      <c r="B126" s="169"/>
      <c r="D126" s="107" t="s">
        <v>149</v>
      </c>
      <c r="E126" s="25"/>
      <c r="F126" s="25"/>
    </row>
    <row r="127" spans="2:8" ht="24.95" customHeight="1" thickBot="1">
      <c r="B127" s="169"/>
      <c r="D127" s="108" t="s">
        <v>143</v>
      </c>
      <c r="E127" s="27"/>
      <c r="F127" s="27"/>
    </row>
    <row r="128" spans="2:8" ht="24.95" customHeight="1" thickTop="1" thickBot="1">
      <c r="B128" s="169"/>
      <c r="D128" s="117" t="s">
        <v>150</v>
      </c>
      <c r="E128" s="38">
        <f>SUM(E124:E127)</f>
        <v>0</v>
      </c>
      <c r="F128" s="38">
        <f>SUM(F124:F127)</f>
        <v>0</v>
      </c>
    </row>
    <row r="129" spans="2:8" ht="24.95" customHeight="1" thickTop="1" thickBot="1">
      <c r="B129" s="169"/>
      <c r="D129" s="118" t="s">
        <v>151</v>
      </c>
      <c r="E129" s="28"/>
      <c r="F129" s="28"/>
    </row>
    <row r="130" spans="2:8" ht="24.95" customHeight="1" thickTop="1">
      <c r="B130" s="187" t="s">
        <v>152</v>
      </c>
      <c r="D130" s="114" t="s">
        <v>145</v>
      </c>
      <c r="E130" s="37">
        <f>E124+E125+E126+E127+E129</f>
        <v>0</v>
      </c>
      <c r="F130" s="37">
        <f>F128+F129</f>
        <v>0</v>
      </c>
    </row>
    <row r="131" spans="2:8" ht="24.95" customHeight="1">
      <c r="B131" s="169"/>
      <c r="D131" s="115"/>
      <c r="E131" s="119"/>
      <c r="F131" s="119"/>
    </row>
    <row r="132" spans="2:8" ht="24.95" customHeight="1">
      <c r="B132" s="169"/>
      <c r="D132" s="110" t="s">
        <v>153</v>
      </c>
    </row>
    <row r="133" spans="2:8" ht="24.95" customHeight="1">
      <c r="B133" s="169"/>
      <c r="D133" s="147" t="s">
        <v>154</v>
      </c>
      <c r="F133" s="191"/>
    </row>
    <row r="134" spans="2:8" ht="24.95" customHeight="1">
      <c r="B134" s="169"/>
      <c r="D134" s="116" t="s">
        <v>45</v>
      </c>
      <c r="E134" s="192" t="s">
        <v>155</v>
      </c>
      <c r="F134" s="106" t="s">
        <v>156</v>
      </c>
    </row>
    <row r="135" spans="2:8" ht="24.95" customHeight="1">
      <c r="B135" s="169"/>
      <c r="D135" s="107" t="s">
        <v>69</v>
      </c>
      <c r="E135" s="25"/>
      <c r="F135" s="36">
        <f>F44</f>
        <v>0</v>
      </c>
      <c r="G135" s="191"/>
    </row>
    <row r="136" spans="2:8" ht="24.95" customHeight="1">
      <c r="B136" s="169"/>
      <c r="D136" s="107" t="s">
        <v>71</v>
      </c>
      <c r="E136" s="25"/>
      <c r="F136" s="36">
        <f>F45</f>
        <v>0</v>
      </c>
    </row>
    <row r="137" spans="2:8" ht="24.95" customHeight="1">
      <c r="B137" s="169"/>
      <c r="D137" s="107" t="s">
        <v>157</v>
      </c>
      <c r="E137" s="36">
        <f>E135-E136</f>
        <v>0</v>
      </c>
      <c r="F137" s="36">
        <f>F46</f>
        <v>0</v>
      </c>
    </row>
    <row r="138" spans="2:8" ht="24.95" customHeight="1">
      <c r="B138" s="169"/>
      <c r="D138" s="107" t="s">
        <v>158</v>
      </c>
      <c r="E138" s="25"/>
      <c r="F138" s="36">
        <f>F47</f>
        <v>0</v>
      </c>
    </row>
    <row r="139" spans="2:8" ht="24.95" customHeight="1">
      <c r="B139" s="169"/>
      <c r="D139" s="107" t="s">
        <v>159</v>
      </c>
      <c r="E139" s="36">
        <f>E135-E136-E138</f>
        <v>0</v>
      </c>
      <c r="F139" s="36">
        <f>F46-F47</f>
        <v>0</v>
      </c>
    </row>
    <row r="140" spans="2:8" ht="24.95" customHeight="1">
      <c r="B140" s="169"/>
      <c r="D140" s="107" t="s">
        <v>160</v>
      </c>
      <c r="E140" s="25"/>
      <c r="F140" s="36">
        <f>F46-F47+F49-F50</f>
        <v>0</v>
      </c>
    </row>
    <row r="141" spans="2:8" ht="24.95" customHeight="1">
      <c r="B141" s="169"/>
      <c r="D141" s="107" t="s">
        <v>161</v>
      </c>
      <c r="E141" s="25"/>
      <c r="F141" s="36">
        <f>F103</f>
        <v>0</v>
      </c>
    </row>
    <row r="142" spans="2:8" ht="24.95" customHeight="1">
      <c r="B142" s="169"/>
      <c r="D142" s="107" t="s">
        <v>162</v>
      </c>
      <c r="E142" s="25"/>
      <c r="F142" s="36">
        <f>F120</f>
        <v>0</v>
      </c>
    </row>
    <row r="143" spans="2:8" ht="24.95" customHeight="1">
      <c r="B143" s="169"/>
      <c r="D143" s="1" t="s">
        <v>163</v>
      </c>
      <c r="E143" s="25"/>
      <c r="F143" s="23"/>
      <c r="G143" s="148"/>
      <c r="H143" s="148"/>
    </row>
    <row r="144" spans="2:8" ht="24.95" customHeight="1">
      <c r="B144" s="169"/>
      <c r="D144" s="1" t="s">
        <v>164</v>
      </c>
      <c r="E144" s="25"/>
      <c r="F144" s="23"/>
    </row>
    <row r="145" spans="2:10" ht="24.95" customHeight="1">
      <c r="B145" s="169"/>
      <c r="D145" s="107" t="s">
        <v>165</v>
      </c>
      <c r="E145" s="25"/>
      <c r="F145" s="36">
        <f>F130</f>
        <v>0</v>
      </c>
      <c r="G145" s="191"/>
      <c r="H145" s="191"/>
    </row>
    <row r="146" spans="2:10" ht="24.95" customHeight="1">
      <c r="B146" s="169"/>
      <c r="D146" s="107" t="s">
        <v>166</v>
      </c>
      <c r="E146" s="25"/>
      <c r="F146" s="36">
        <f>F128</f>
        <v>0</v>
      </c>
    </row>
    <row r="147" spans="2:10" ht="24.95" customHeight="1">
      <c r="B147" s="169"/>
      <c r="D147" s="107" t="s">
        <v>167</v>
      </c>
      <c r="E147" s="25"/>
      <c r="F147" s="36">
        <f>F129</f>
        <v>0</v>
      </c>
    </row>
    <row r="148" spans="2:10" ht="24.95" customHeight="1">
      <c r="B148" s="122" t="s">
        <v>168</v>
      </c>
      <c r="D148" s="121" t="s">
        <v>169</v>
      </c>
      <c r="E148" s="36">
        <f>E139+E142+E145</f>
        <v>0</v>
      </c>
      <c r="F148" s="36">
        <f>F139+F142+F145</f>
        <v>0</v>
      </c>
    </row>
    <row r="149" spans="2:10" ht="24.95" customHeight="1">
      <c r="B149" s="169"/>
      <c r="D149" s="107" t="s">
        <v>170</v>
      </c>
      <c r="E149" s="43"/>
      <c r="F149" s="43"/>
    </row>
    <row r="150" spans="2:10" ht="24.95" customHeight="1">
      <c r="B150" s="122" t="s">
        <v>171</v>
      </c>
      <c r="D150" s="107" t="s">
        <v>172</v>
      </c>
      <c r="E150" s="36">
        <f>IFERROR(E148/E149,)</f>
        <v>0</v>
      </c>
      <c r="F150" s="36">
        <f>IFERROR(F148/F149,)</f>
        <v>0</v>
      </c>
    </row>
    <row r="151" spans="2:10" ht="24.95" customHeight="1">
      <c r="B151" s="169"/>
      <c r="E151" s="119"/>
      <c r="F151" s="119"/>
    </row>
    <row r="152" spans="2:10" ht="24.95" customHeight="1">
      <c r="B152" s="188" t="s">
        <v>173</v>
      </c>
      <c r="D152" s="122" t="s">
        <v>174</v>
      </c>
      <c r="E152" s="123"/>
      <c r="F152" s="39">
        <f>IFERROR(IF(E148&lt;0,(F148-E148)/E148*-1,IF(E148&gt;0,(F148-E148)/E148,IF(AND(E148=0,F148&gt;0),1,0))),0)</f>
        <v>0</v>
      </c>
    </row>
    <row r="153" spans="2:10" ht="24.95" customHeight="1">
      <c r="B153" s="188" t="s">
        <v>175</v>
      </c>
      <c r="D153" s="122" t="s">
        <v>176</v>
      </c>
      <c r="E153" s="123"/>
      <c r="F153" s="39">
        <f>IFERROR(IF(E150&lt;0,(F150-E150)/E150*-1,IF(E150&gt;0,(F150-E150)/E150,IF(AND(E150=0,F150&gt;0),1,0))),0)</f>
        <v>0</v>
      </c>
    </row>
    <row r="154" spans="2:10" ht="24.95" customHeight="1">
      <c r="B154" s="169"/>
    </row>
    <row r="155" spans="2:10" ht="24.95" customHeight="1">
      <c r="B155" s="169"/>
      <c r="D155" s="152" t="s">
        <v>177</v>
      </c>
      <c r="E155" s="153"/>
      <c r="F155" s="153"/>
      <c r="G155" s="153"/>
      <c r="H155" s="153"/>
      <c r="I155" s="153"/>
      <c r="J155" s="153"/>
    </row>
    <row r="156" spans="2:10" ht="24.95" customHeight="1">
      <c r="B156" s="169"/>
      <c r="D156" s="169" t="s">
        <v>178</v>
      </c>
    </row>
    <row r="157" spans="2:10" ht="24.95" customHeight="1">
      <c r="B157" s="169"/>
      <c r="D157" s="110" t="s">
        <v>179</v>
      </c>
    </row>
    <row r="158" spans="2:10" ht="24.95" customHeight="1">
      <c r="B158" s="169"/>
      <c r="D158" s="110"/>
      <c r="G158" s="151"/>
      <c r="H158" s="119"/>
      <c r="I158" s="161"/>
      <c r="J158" s="119"/>
    </row>
    <row r="159" spans="2:10" ht="24.95" customHeight="1">
      <c r="B159" s="169"/>
      <c r="D159" s="193"/>
      <c r="E159" s="193"/>
      <c r="F159" s="193"/>
      <c r="G159" s="129"/>
      <c r="H159" s="129"/>
      <c r="I159" s="129"/>
      <c r="J159" s="129"/>
    </row>
    <row r="160" spans="2:10" ht="24.95" customHeight="1">
      <c r="B160" s="169"/>
      <c r="D160" s="193"/>
      <c r="E160" s="193"/>
      <c r="F160" s="193"/>
      <c r="G160" s="193"/>
      <c r="H160" s="193"/>
      <c r="I160" s="193"/>
      <c r="J160" s="193"/>
    </row>
    <row r="161" spans="2:10" ht="24.95" customHeight="1">
      <c r="B161" s="169"/>
      <c r="D161" s="193"/>
      <c r="E161" s="193"/>
      <c r="F161" s="193"/>
      <c r="G161" s="193"/>
      <c r="H161" s="193"/>
      <c r="I161" s="193"/>
      <c r="J161" s="193"/>
    </row>
    <row r="162" spans="2:10" ht="24.95" customHeight="1">
      <c r="B162" s="169"/>
      <c r="D162" s="193"/>
      <c r="E162" s="193"/>
      <c r="F162" s="193"/>
      <c r="G162" s="193"/>
      <c r="H162" s="193"/>
      <c r="I162" s="193"/>
      <c r="J162" s="193"/>
    </row>
    <row r="163" spans="2:10" ht="24.95" customHeight="1">
      <c r="B163" s="169"/>
      <c r="D163" s="193"/>
      <c r="E163" s="193"/>
      <c r="F163" s="193"/>
      <c r="G163" s="193"/>
      <c r="H163" s="193"/>
      <c r="I163" s="193"/>
      <c r="J163" s="193"/>
    </row>
    <row r="164" spans="2:10" ht="24.95" customHeight="1">
      <c r="B164" s="169"/>
      <c r="D164" s="193"/>
      <c r="E164" s="193"/>
      <c r="F164" s="193"/>
      <c r="G164" s="193"/>
      <c r="H164" s="193"/>
      <c r="I164" s="193"/>
      <c r="J164" s="193"/>
    </row>
    <row r="165" spans="2:10" ht="24.95" customHeight="1">
      <c r="B165" s="169"/>
      <c r="D165" s="193"/>
      <c r="E165" s="193"/>
      <c r="F165" s="193"/>
      <c r="G165" s="193"/>
      <c r="H165" s="193"/>
      <c r="I165" s="193"/>
      <c r="J165" s="193"/>
    </row>
    <row r="166" spans="2:10" ht="24.95" customHeight="1">
      <c r="B166" s="169"/>
      <c r="D166" s="110" t="s">
        <v>233</v>
      </c>
    </row>
    <row r="167" spans="2:10" ht="39.950000000000003" customHeight="1">
      <c r="B167" s="169"/>
      <c r="D167" s="116" t="s">
        <v>45</v>
      </c>
      <c r="E167" s="105" t="s">
        <v>180</v>
      </c>
      <c r="F167" s="194" t="s">
        <v>181</v>
      </c>
      <c r="G167" s="227" t="s">
        <v>182</v>
      </c>
      <c r="H167" s="228"/>
    </row>
    <row r="168" spans="2:10" ht="24.95" customHeight="1">
      <c r="B168" s="169"/>
      <c r="D168" s="213" t="s">
        <v>183</v>
      </c>
      <c r="E168" s="195" t="s">
        <v>184</v>
      </c>
      <c r="F168" s="195" t="s">
        <v>184</v>
      </c>
      <c r="G168" s="215" t="s">
        <v>184</v>
      </c>
      <c r="H168" s="216"/>
    </row>
    <row r="169" spans="2:10" ht="24.95" customHeight="1">
      <c r="B169" s="188" t="s">
        <v>185</v>
      </c>
      <c r="D169" s="214"/>
      <c r="E169" s="23"/>
      <c r="F169" s="23"/>
      <c r="G169" s="217"/>
      <c r="H169" s="218"/>
    </row>
    <row r="170" spans="2:10" ht="24.95" customHeight="1">
      <c r="B170" s="169"/>
      <c r="D170" s="213" t="s">
        <v>186</v>
      </c>
      <c r="E170" s="195" t="s">
        <v>184</v>
      </c>
      <c r="F170" s="195" t="s">
        <v>184</v>
      </c>
      <c r="G170" s="215" t="s">
        <v>184</v>
      </c>
      <c r="H170" s="216"/>
    </row>
    <row r="171" spans="2:10" ht="24.95" customHeight="1" thickBot="1">
      <c r="B171" s="188" t="s">
        <v>187</v>
      </c>
      <c r="D171" s="214"/>
      <c r="E171" s="25"/>
      <c r="F171" s="25"/>
      <c r="G171" s="217"/>
      <c r="H171" s="218"/>
    </row>
    <row r="172" spans="2:10" ht="24.95" customHeight="1" thickTop="1" thickBot="1">
      <c r="B172" s="187" t="s">
        <v>188</v>
      </c>
      <c r="G172" s="219" t="s">
        <v>189</v>
      </c>
      <c r="H172" s="220"/>
      <c r="I172" s="221" t="str">
        <f>IF(G171-G169&gt;=30,"〇","×")</f>
        <v>×</v>
      </c>
      <c r="J172" s="222"/>
    </row>
    <row r="173" spans="2:10" ht="24.95" customHeight="1" thickTop="1">
      <c r="D173" s="104" t="s">
        <v>190</v>
      </c>
    </row>
  </sheetData>
  <sheetProtection algorithmName="SHA-512" hashValue="g3iWKhH8r5AWYoEXcPdNAojBAST0ZDFK6yg8zqOu/NcJqTiwxRGm1ONnpGPfCnxMYt6zBFAKyLmX5BYt4Q4wJQ==" saltValue="Qsxliw740pi90boIHALTjQ==" spinCount="100000" sheet="1" objects="1" scenarios="1"/>
  <mergeCells count="55">
    <mergeCell ref="D27:J35"/>
    <mergeCell ref="E10:F10"/>
    <mergeCell ref="E11:F11"/>
    <mergeCell ref="E18:J18"/>
    <mergeCell ref="D19:D22"/>
    <mergeCell ref="E19:J22"/>
    <mergeCell ref="D38:J38"/>
    <mergeCell ref="D39:J39"/>
    <mergeCell ref="D40:J40"/>
    <mergeCell ref="D41:D43"/>
    <mergeCell ref="E41:E43"/>
    <mergeCell ref="F41:J41"/>
    <mergeCell ref="F42:F43"/>
    <mergeCell ref="G42:J42"/>
    <mergeCell ref="G44:H44"/>
    <mergeCell ref="I44:J44"/>
    <mergeCell ref="G45:H45"/>
    <mergeCell ref="I45:J45"/>
    <mergeCell ref="G46:H46"/>
    <mergeCell ref="I46:J46"/>
    <mergeCell ref="G47:H47"/>
    <mergeCell ref="I47:J47"/>
    <mergeCell ref="G48:H48"/>
    <mergeCell ref="I48:J48"/>
    <mergeCell ref="G49:H49"/>
    <mergeCell ref="I49:J49"/>
    <mergeCell ref="G50:H50"/>
    <mergeCell ref="I50:J50"/>
    <mergeCell ref="G51:H51"/>
    <mergeCell ref="I51:J51"/>
    <mergeCell ref="G52:H52"/>
    <mergeCell ref="I52:J52"/>
    <mergeCell ref="F90:J90"/>
    <mergeCell ref="G53:H53"/>
    <mergeCell ref="I53:J53"/>
    <mergeCell ref="G54:H54"/>
    <mergeCell ref="I54:J54"/>
    <mergeCell ref="G56:J56"/>
    <mergeCell ref="G57:J57"/>
    <mergeCell ref="F69:H69"/>
    <mergeCell ref="F86:J86"/>
    <mergeCell ref="F87:J87"/>
    <mergeCell ref="F88:J88"/>
    <mergeCell ref="F89:J89"/>
    <mergeCell ref="F91:J91"/>
    <mergeCell ref="F92:J92"/>
    <mergeCell ref="G167:H167"/>
    <mergeCell ref="D168:D169"/>
    <mergeCell ref="G168:H168"/>
    <mergeCell ref="G169:H169"/>
    <mergeCell ref="D170:D171"/>
    <mergeCell ref="G170:H170"/>
    <mergeCell ref="G171:H171"/>
    <mergeCell ref="G172:H172"/>
    <mergeCell ref="I172:J172"/>
  </mergeCells>
  <phoneticPr fontId="2"/>
  <conditionalFormatting sqref="D95:F142 E143:F144 D145:F153">
    <cfRule type="expression" dxfId="342" priority="23">
      <formula>$E$10=$M$9</formula>
    </cfRule>
    <cfRule type="expression" dxfId="341" priority="54">
      <formula>#REF!=$M$20</formula>
    </cfRule>
    <cfRule type="expression" dxfId="340" priority="53">
      <formula>$E$10=$M$11</formula>
    </cfRule>
    <cfRule type="expression" dxfId="339" priority="52">
      <formula>$E$10=$M$10</formula>
    </cfRule>
  </conditionalFormatting>
  <conditionalFormatting sqref="D172:G172 I172">
    <cfRule type="expression" dxfId="338" priority="5">
      <formula>$E$16=$M$20</formula>
    </cfRule>
  </conditionalFormatting>
  <conditionalFormatting sqref="D172:G172">
    <cfRule type="expression" dxfId="337" priority="7">
      <formula>$E$10=$M$15</formula>
    </cfRule>
    <cfRule type="expression" dxfId="336" priority="8">
      <formula>$E$10=$M$14</formula>
    </cfRule>
    <cfRule type="expression" dxfId="335" priority="9">
      <formula>$E$10=$M$13</formula>
    </cfRule>
    <cfRule type="expression" dxfId="334" priority="10">
      <formula>$E$10=$M$12</formula>
    </cfRule>
    <cfRule type="expression" dxfId="333" priority="11">
      <formula>$E$10=$M$11</formula>
    </cfRule>
    <cfRule type="expression" dxfId="332" priority="12">
      <formula>$E$9=$M$10</formula>
    </cfRule>
    <cfRule type="expression" dxfId="331" priority="13">
      <formula>$E$10=$M$9</formula>
    </cfRule>
  </conditionalFormatting>
  <conditionalFormatting sqref="D157:J171">
    <cfRule type="expression" dxfId="330" priority="27">
      <formula>$E$10=$M$13</formula>
    </cfRule>
    <cfRule type="expression" dxfId="329" priority="28">
      <formula>$E$10=$M$12</formula>
    </cfRule>
    <cfRule type="expression" dxfId="328" priority="29">
      <formula>$E$10=$M$11</formula>
    </cfRule>
    <cfRule type="expression" dxfId="327" priority="30">
      <formula>$E$9=$M$10</formula>
    </cfRule>
    <cfRule type="expression" dxfId="326" priority="31">
      <formula>$E$10=$M$9</formula>
    </cfRule>
    <cfRule type="expression" dxfId="325" priority="22">
      <formula>$E$16=$M$20</formula>
    </cfRule>
    <cfRule type="expression" dxfId="324" priority="25">
      <formula>$E$10=$M$15</formula>
    </cfRule>
    <cfRule type="expression" dxfId="323" priority="26">
      <formula>$E$10=$M$14</formula>
    </cfRule>
  </conditionalFormatting>
  <conditionalFormatting sqref="E12:E13">
    <cfRule type="containsBlanks" dxfId="322" priority="21">
      <formula>LEN(TRIM(E12))=0</formula>
    </cfRule>
  </conditionalFormatting>
  <conditionalFormatting sqref="E14:E16 E18:J22 D27:J35 E69 E71:E72 E74:E75">
    <cfRule type="containsBlanks" dxfId="321" priority="84">
      <formula>LEN(TRIM(D14))=0</formula>
    </cfRule>
  </conditionalFormatting>
  <conditionalFormatting sqref="E16">
    <cfRule type="expression" dxfId="320" priority="73">
      <formula>$E$10=$M$15</formula>
    </cfRule>
    <cfRule type="expression" dxfId="319" priority="74">
      <formula>$E$10=$M$14</formula>
    </cfRule>
    <cfRule type="expression" dxfId="318" priority="75">
      <formula>$E$10=$M$13</formula>
    </cfRule>
    <cfRule type="expression" dxfId="317" priority="76">
      <formula>$E$10=$M$12</formula>
    </cfRule>
    <cfRule type="expression" dxfId="316" priority="77">
      <formula>$E$10=$M$11</formula>
    </cfRule>
    <cfRule type="expression" dxfId="315" priority="78">
      <formula>$E$10=$M$10</formula>
    </cfRule>
    <cfRule type="expression" dxfId="314" priority="79">
      <formula>$E$10=$M$9</formula>
    </cfRule>
  </conditionalFormatting>
  <conditionalFormatting sqref="E135:E136 E138 E140:E147">
    <cfRule type="containsBlanks" dxfId="313" priority="56">
      <formula>LEN(TRIM(E135))=0</formula>
    </cfRule>
  </conditionalFormatting>
  <conditionalFormatting sqref="E10:F11">
    <cfRule type="containsBlanks" dxfId="312" priority="83">
      <formula>LEN(TRIM(E10))=0</formula>
    </cfRule>
  </conditionalFormatting>
  <conditionalFormatting sqref="E44:F45">
    <cfRule type="containsBlanks" dxfId="311" priority="60">
      <formula>LEN(TRIM(E44))=0</formula>
    </cfRule>
  </conditionalFormatting>
  <conditionalFormatting sqref="E47:F47">
    <cfRule type="containsBlanks" dxfId="310" priority="59">
      <formula>LEN(TRIM(E47))=0</formula>
    </cfRule>
  </conditionalFormatting>
  <conditionalFormatting sqref="E49:F50 E52:F53">
    <cfRule type="containsBlanks" dxfId="309" priority="58">
      <formula>LEN(TRIM(E49))=0</formula>
    </cfRule>
  </conditionalFormatting>
  <conditionalFormatting sqref="E57:F57">
    <cfRule type="containsBlanks" dxfId="308" priority="57">
      <formula>LEN(TRIM(E57))=0</formula>
    </cfRule>
  </conditionalFormatting>
  <conditionalFormatting sqref="E97:F102">
    <cfRule type="containsBlanks" dxfId="307" priority="71">
      <formula>LEN(TRIM(E97))=0</formula>
    </cfRule>
  </conditionalFormatting>
  <conditionalFormatting sqref="E110:F111 E113:F115 E117:F117 E119:F119">
    <cfRule type="containsBlanks" dxfId="306" priority="70">
      <formula>LEN(TRIM(E110))=0</formula>
    </cfRule>
  </conditionalFormatting>
  <conditionalFormatting sqref="E124:F127 E129:F129">
    <cfRule type="containsBlanks" dxfId="305" priority="69">
      <formula>LEN(TRIM(E124))=0</formula>
    </cfRule>
  </conditionalFormatting>
  <conditionalFormatting sqref="E149:F149">
    <cfRule type="containsBlanks" dxfId="304" priority="55">
      <formula>LEN(TRIM(E149))=0</formula>
    </cfRule>
  </conditionalFormatting>
  <conditionalFormatting sqref="E169:H169 E171:H171">
    <cfRule type="containsBlanks" dxfId="303" priority="66">
      <formula>LEN(TRIM(E169))=0</formula>
    </cfRule>
  </conditionalFormatting>
  <conditionalFormatting sqref="F143:F144">
    <cfRule type="containsBlanks" dxfId="302" priority="72">
      <formula>LEN(TRIM(F143))=0</formula>
    </cfRule>
  </conditionalFormatting>
  <conditionalFormatting sqref="I172">
    <cfRule type="expression" dxfId="301" priority="14">
      <formula>$E$10=$M$15</formula>
    </cfRule>
    <cfRule type="expression" dxfId="300" priority="15">
      <formula>$E$10=$M$14</formula>
    </cfRule>
    <cfRule type="expression" dxfId="299" priority="16">
      <formula>$E$10=$M$13</formula>
    </cfRule>
    <cfRule type="expression" dxfId="298" priority="17">
      <formula>$E$10=$M$12</formula>
    </cfRule>
    <cfRule type="expression" dxfId="297" priority="18">
      <formula>$E$10=$M$11</formula>
    </cfRule>
    <cfRule type="expression" dxfId="296" priority="20">
      <formula>$E$10=$M$9</formula>
    </cfRule>
    <cfRule type="expression" dxfId="295" priority="19">
      <formula>$E$9=$M$10</formula>
    </cfRule>
  </conditionalFormatting>
  <dataValidations count="4">
    <dataValidation allowBlank="1" showInputMessage="1" showErrorMessage="1" prompt="交付決定通知書の記載を参考に記入してください。_x000a_事前着手の届出により、補助事業期間前から事業を開始している場合は、当該開始日を記入してください。" sqref="E13" xr:uid="{41601D2D-70AA-4FE3-8DCA-B0DF8050AE58}"/>
    <dataValidation type="list" allowBlank="1" showInputMessage="1" showErrorMessage="1" sqref="E16" xr:uid="{960DF7CF-9D19-4678-BB90-33B66D756296}">
      <formula1>$M$19:$M$20</formula1>
    </dataValidation>
    <dataValidation imeMode="disabled" allowBlank="1" showInputMessage="1" showErrorMessage="1" sqref="E12" xr:uid="{CF46052E-30AE-43A9-BE01-BABF4A4A7A2A}"/>
    <dataValidation type="date" imeMode="disabled" allowBlank="1" showInputMessage="1" showErrorMessage="1" error="「yyyy/m/d」の形式で入力してください。" sqref="E14:E15" xr:uid="{6BC7E9C2-C095-43C8-92DB-DABB633C63FC}">
      <formula1>1</formula1>
      <formula2>73051</formula2>
    </dataValidation>
  </dataValidations>
  <pageMargins left="0.7" right="0.7" top="0.75" bottom="0.75" header="0.3" footer="0.3"/>
  <pageSetup paperSize="9" scale="35" orientation="portrait" r:id="rId1"/>
  <rowBreaks count="2" manualBreakCount="2">
    <brk id="76" max="10" man="1"/>
    <brk id="104"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6DB75A5-E370-4CB5-B5DA-FB5F14BF30C5}">
          <x14:formula1>
            <xm:f>データ用!$B$10</xm:f>
          </x14:formula1>
          <xm:sqref>E10:F10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A16EA-415D-487D-92FB-12A8C1A3FBD6}">
  <sheetPr codeName="Sheet2">
    <tabColor rgb="FFFF0000"/>
  </sheetPr>
  <dimension ref="A1:M173"/>
  <sheetViews>
    <sheetView showGridLines="0" view="pageBreakPreview" zoomScaleNormal="85" zoomScaleSheetLayoutView="100" workbookViewId="0">
      <pane xSplit="2" ySplit="6" topLeftCell="C7" activePane="bottomRight" state="frozen"/>
      <selection activeCell="D27" sqref="D27:J35"/>
      <selection pane="topRight" activeCell="D27" sqref="D27:J35"/>
      <selection pane="bottomLeft" activeCell="D27" sqref="D27:J35"/>
      <selection pane="bottomRight" activeCell="E14" sqref="E14"/>
    </sheetView>
  </sheetViews>
  <sheetFormatPr defaultRowHeight="24.95" customHeight="1"/>
  <cols>
    <col min="1" max="1" width="3" style="104" customWidth="1"/>
    <col min="2" max="2" width="40.625" style="144" customWidth="1"/>
    <col min="3" max="3" width="3.125" style="104" customWidth="1"/>
    <col min="4" max="6" width="30.625" style="104" customWidth="1"/>
    <col min="7" max="7" width="8.625" style="104" customWidth="1"/>
    <col min="8" max="8" width="22.625" style="104" customWidth="1"/>
    <col min="9" max="9" width="8.625" style="104" customWidth="1"/>
    <col min="10" max="10" width="22.625" style="104" customWidth="1"/>
    <col min="11" max="11" width="9" style="104" customWidth="1"/>
    <col min="12" max="12" width="9" style="104"/>
    <col min="13" max="13" width="13.125" style="104" hidden="1" customWidth="1"/>
    <col min="14" max="16384" width="9" style="104"/>
  </cols>
  <sheetData>
    <row r="1" spans="1:13" ht="24.95" customHeight="1">
      <c r="A1" s="143" t="str">
        <f>+'【法人】1回目＞計算用シート'!A1</f>
        <v>【経営革新｜法人用】(5次公募) 事業化状況報告用 計算シート v1.1</v>
      </c>
      <c r="C1" s="143"/>
    </row>
    <row r="2" spans="1:13" ht="24.95" customHeight="1">
      <c r="D2" s="103" t="s">
        <v>0</v>
      </c>
      <c r="I2" s="145"/>
      <c r="J2" s="146" t="s">
        <v>191</v>
      </c>
    </row>
    <row r="3" spans="1:13" ht="24.95" customHeight="1">
      <c r="D3" s="104" t="s">
        <v>219</v>
      </c>
    </row>
    <row r="4" spans="1:13" ht="24.95" customHeight="1">
      <c r="D4" s="147" t="s">
        <v>220</v>
      </c>
    </row>
    <row r="5" spans="1:13" ht="24.95" customHeight="1">
      <c r="D5" s="148" t="s">
        <v>2</v>
      </c>
      <c r="F5" s="212"/>
      <c r="G5" s="144"/>
      <c r="H5" s="212"/>
      <c r="I5" s="144"/>
    </row>
    <row r="6" spans="1:13" ht="24.95" customHeight="1">
      <c r="B6" s="149" t="s">
        <v>221</v>
      </c>
      <c r="D6" s="150" t="s">
        <v>3</v>
      </c>
    </row>
    <row r="7" spans="1:13" ht="24.95" customHeight="1">
      <c r="B7" s="151"/>
      <c r="D7" s="152" t="s">
        <v>4</v>
      </c>
      <c r="E7" s="153"/>
      <c r="F7" s="153"/>
      <c r="G7" s="153"/>
      <c r="H7" s="153"/>
      <c r="I7" s="153"/>
      <c r="J7" s="153"/>
    </row>
    <row r="8" spans="1:13" ht="24.95" customHeight="1">
      <c r="B8" s="151"/>
      <c r="D8" s="103" t="s">
        <v>5</v>
      </c>
    </row>
    <row r="9" spans="1:13" ht="24.95" customHeight="1">
      <c r="B9" s="151"/>
      <c r="D9" s="155" t="s">
        <v>6</v>
      </c>
      <c r="E9" s="155"/>
      <c r="F9" s="155"/>
      <c r="G9" s="155"/>
      <c r="H9" s="155"/>
      <c r="I9" s="155"/>
      <c r="J9" s="155"/>
      <c r="M9" s="104" t="s">
        <v>7</v>
      </c>
    </row>
    <row r="10" spans="1:13" ht="24.95" customHeight="1">
      <c r="B10" s="156"/>
      <c r="D10" s="157" t="s">
        <v>8</v>
      </c>
      <c r="E10" s="282" t="str">
        <f>'【法人】1回目＞計算用シート'!E10</f>
        <v>中小企業生産性革命推進事業 事業承継・引継ぎ補助金（第5次公募）</v>
      </c>
      <c r="F10" s="283"/>
      <c r="G10" s="158"/>
      <c r="H10" s="158"/>
      <c r="I10" s="147"/>
      <c r="M10" s="104" t="s">
        <v>9</v>
      </c>
    </row>
    <row r="11" spans="1:13" ht="24.95" customHeight="1">
      <c r="B11" s="159" t="s">
        <v>10</v>
      </c>
      <c r="D11" s="157" t="s">
        <v>11</v>
      </c>
      <c r="E11" s="282">
        <f>'【法人】1回目＞計算用シート'!E11</f>
        <v>0</v>
      </c>
      <c r="F11" s="284"/>
      <c r="M11" s="104" t="s">
        <v>13</v>
      </c>
    </row>
    <row r="12" spans="1:13" ht="24.95" customHeight="1">
      <c r="B12" s="159" t="s">
        <v>14</v>
      </c>
      <c r="D12" s="157" t="s">
        <v>15</v>
      </c>
      <c r="E12" s="197">
        <f>'【法人】1回目＞計算用シート'!E12</f>
        <v>0</v>
      </c>
      <c r="F12" s="161"/>
      <c r="M12" s="104" t="s">
        <v>17</v>
      </c>
    </row>
    <row r="13" spans="1:13" ht="24.75" customHeight="1">
      <c r="B13" s="159" t="s">
        <v>18</v>
      </c>
      <c r="D13" s="157" t="s">
        <v>19</v>
      </c>
      <c r="E13" s="163">
        <f>'【法人】1回目＞計算用シート'!E13</f>
        <v>0</v>
      </c>
      <c r="F13" s="163">
        <f>'【法人】1回目＞計算用シート'!F13</f>
        <v>45313</v>
      </c>
      <c r="G13" s="161"/>
      <c r="H13" s="161"/>
      <c r="I13" s="155"/>
      <c r="J13" s="155"/>
      <c r="M13" s="104" t="s">
        <v>21</v>
      </c>
    </row>
    <row r="14" spans="1:13" ht="24.95" customHeight="1">
      <c r="B14" s="159" t="s">
        <v>22</v>
      </c>
      <c r="D14" s="157" t="s">
        <v>23</v>
      </c>
      <c r="E14" s="164"/>
      <c r="F14" s="210" t="s">
        <v>239</v>
      </c>
      <c r="G14" s="155"/>
      <c r="H14" s="155"/>
      <c r="I14" s="155"/>
      <c r="J14" s="155"/>
      <c r="M14" s="104" t="s">
        <v>24</v>
      </c>
    </row>
    <row r="15" spans="1:13" ht="24.95" customHeight="1">
      <c r="B15" s="159" t="s">
        <v>25</v>
      </c>
      <c r="D15" s="157" t="s">
        <v>26</v>
      </c>
      <c r="E15" s="165"/>
      <c r="F15" s="210" t="s">
        <v>240</v>
      </c>
      <c r="G15" s="155"/>
      <c r="H15" s="155"/>
      <c r="I15" s="155"/>
      <c r="J15" s="155"/>
      <c r="M15" s="104" t="s">
        <v>27</v>
      </c>
    </row>
    <row r="16" spans="1:13" ht="24.95" customHeight="1">
      <c r="B16" s="159" t="s">
        <v>238</v>
      </c>
      <c r="D16" s="157" t="s">
        <v>28</v>
      </c>
      <c r="E16" s="198">
        <f>+'【法人】1回目＞計算用シート'!E16</f>
        <v>0</v>
      </c>
      <c r="M16" s="104" t="s">
        <v>29</v>
      </c>
    </row>
    <row r="17" spans="2:13" ht="24.75" customHeight="1">
      <c r="B17" s="151"/>
      <c r="C17" s="143"/>
      <c r="D17" s="167"/>
      <c r="M17" s="104" t="s">
        <v>30</v>
      </c>
    </row>
    <row r="18" spans="2:13" ht="24.75" customHeight="1">
      <c r="B18" s="159" t="s">
        <v>31</v>
      </c>
      <c r="D18" s="157" t="s">
        <v>32</v>
      </c>
      <c r="E18" s="285">
        <f>+'【法人】1回目＞計算用シート'!E18</f>
        <v>0</v>
      </c>
      <c r="F18" s="285"/>
      <c r="G18" s="285"/>
      <c r="H18" s="285"/>
      <c r="I18" s="285"/>
      <c r="J18" s="285"/>
    </row>
    <row r="19" spans="2:13" ht="24.75" customHeight="1">
      <c r="B19" s="159" t="s">
        <v>33</v>
      </c>
      <c r="D19" s="268" t="s">
        <v>34</v>
      </c>
      <c r="E19" s="286">
        <f>'【法人】1回目＞計算用シート'!E20</f>
        <v>0</v>
      </c>
      <c r="F19" s="286"/>
      <c r="G19" s="286"/>
      <c r="H19" s="286"/>
      <c r="I19" s="286"/>
      <c r="J19" s="286"/>
      <c r="M19" s="104" t="s">
        <v>35</v>
      </c>
    </row>
    <row r="20" spans="2:13" ht="24.75" customHeight="1">
      <c r="B20" s="168"/>
      <c r="D20" s="269"/>
      <c r="E20" s="286"/>
      <c r="F20" s="286"/>
      <c r="G20" s="286"/>
      <c r="H20" s="286"/>
      <c r="I20" s="286"/>
      <c r="J20" s="286"/>
      <c r="M20" s="104" t="s">
        <v>36</v>
      </c>
    </row>
    <row r="21" spans="2:13" ht="24.75" customHeight="1">
      <c r="B21" s="168"/>
      <c r="D21" s="269"/>
      <c r="E21" s="286"/>
      <c r="F21" s="286"/>
      <c r="G21" s="286"/>
      <c r="H21" s="286"/>
      <c r="I21" s="286"/>
      <c r="J21" s="286"/>
    </row>
    <row r="22" spans="2:13" ht="24.75" customHeight="1">
      <c r="B22" s="168"/>
      <c r="D22" s="269"/>
      <c r="E22" s="286"/>
      <c r="F22" s="286"/>
      <c r="G22" s="286"/>
      <c r="H22" s="286"/>
      <c r="I22" s="286"/>
      <c r="J22" s="286"/>
    </row>
    <row r="23" spans="2:13" ht="24.75" customHeight="1">
      <c r="B23" s="168"/>
      <c r="D23" s="169"/>
    </row>
    <row r="24" spans="2:13" ht="24.95" customHeight="1">
      <c r="B24" s="168"/>
      <c r="D24" s="152" t="s">
        <v>37</v>
      </c>
      <c r="E24" s="153"/>
      <c r="F24" s="153"/>
      <c r="G24" s="153"/>
      <c r="H24" s="153"/>
      <c r="I24" s="153"/>
      <c r="J24" s="153"/>
    </row>
    <row r="25" spans="2:13" ht="24.75" customHeight="1">
      <c r="B25" s="169"/>
      <c r="D25" s="103" t="s">
        <v>38</v>
      </c>
    </row>
    <row r="26" spans="2:13" ht="24.75" customHeight="1">
      <c r="B26" s="169"/>
      <c r="D26" s="104" t="s">
        <v>39</v>
      </c>
    </row>
    <row r="27" spans="2:13" ht="24.75" customHeight="1">
      <c r="B27" s="159" t="s">
        <v>40</v>
      </c>
      <c r="D27" s="255"/>
      <c r="E27" s="256"/>
      <c r="F27" s="256"/>
      <c r="G27" s="256"/>
      <c r="H27" s="256"/>
      <c r="I27" s="256"/>
      <c r="J27" s="257"/>
    </row>
    <row r="28" spans="2:13" ht="24.75" customHeight="1">
      <c r="B28" s="169"/>
      <c r="D28" s="258"/>
      <c r="E28" s="259"/>
      <c r="F28" s="259"/>
      <c r="G28" s="259"/>
      <c r="H28" s="259"/>
      <c r="I28" s="259"/>
      <c r="J28" s="260"/>
    </row>
    <row r="29" spans="2:13" ht="24.75" customHeight="1">
      <c r="B29" s="169"/>
      <c r="D29" s="258"/>
      <c r="E29" s="259"/>
      <c r="F29" s="259"/>
      <c r="G29" s="259"/>
      <c r="H29" s="259"/>
      <c r="I29" s="259"/>
      <c r="J29" s="260"/>
    </row>
    <row r="30" spans="2:13" ht="24.75" customHeight="1">
      <c r="B30" s="169"/>
      <c r="D30" s="258"/>
      <c r="E30" s="259"/>
      <c r="F30" s="259"/>
      <c r="G30" s="259"/>
      <c r="H30" s="259"/>
      <c r="I30" s="259"/>
      <c r="J30" s="260"/>
    </row>
    <row r="31" spans="2:13" ht="24.75" customHeight="1">
      <c r="B31" s="169"/>
      <c r="D31" s="258"/>
      <c r="E31" s="259"/>
      <c r="F31" s="259"/>
      <c r="G31" s="259"/>
      <c r="H31" s="259"/>
      <c r="I31" s="259"/>
      <c r="J31" s="260"/>
    </row>
    <row r="32" spans="2:13" ht="24.75" customHeight="1">
      <c r="B32" s="169"/>
      <c r="D32" s="258"/>
      <c r="E32" s="259"/>
      <c r="F32" s="259"/>
      <c r="G32" s="259"/>
      <c r="H32" s="259"/>
      <c r="I32" s="259"/>
      <c r="J32" s="260"/>
    </row>
    <row r="33" spans="2:10" ht="24.75" customHeight="1">
      <c r="B33" s="169"/>
      <c r="D33" s="258"/>
      <c r="E33" s="259"/>
      <c r="F33" s="259"/>
      <c r="G33" s="259"/>
      <c r="H33" s="259"/>
      <c r="I33" s="259"/>
      <c r="J33" s="260"/>
    </row>
    <row r="34" spans="2:10" ht="24.75" customHeight="1">
      <c r="B34" s="169"/>
      <c r="D34" s="258"/>
      <c r="E34" s="259"/>
      <c r="F34" s="259"/>
      <c r="G34" s="259"/>
      <c r="H34" s="259"/>
      <c r="I34" s="259"/>
      <c r="J34" s="260"/>
    </row>
    <row r="35" spans="2:10" ht="24.75" customHeight="1">
      <c r="B35" s="169"/>
      <c r="D35" s="261"/>
      <c r="E35" s="262"/>
      <c r="F35" s="262"/>
      <c r="G35" s="262"/>
      <c r="H35" s="262"/>
      <c r="I35" s="262"/>
      <c r="J35" s="263"/>
    </row>
    <row r="36" spans="2:10" ht="24.75" customHeight="1">
      <c r="B36" s="169"/>
      <c r="D36" s="168"/>
    </row>
    <row r="37" spans="2:10" ht="24.95" customHeight="1">
      <c r="B37" s="169"/>
      <c r="D37" s="103" t="s">
        <v>41</v>
      </c>
    </row>
    <row r="38" spans="2:10" ht="24.95" customHeight="1">
      <c r="B38" s="169"/>
      <c r="D38" s="240" t="s">
        <v>42</v>
      </c>
      <c r="E38" s="240"/>
      <c r="F38" s="240"/>
      <c r="G38" s="240"/>
      <c r="H38" s="240"/>
      <c r="I38" s="240"/>
      <c r="J38" s="240"/>
    </row>
    <row r="39" spans="2:10" ht="24.95" customHeight="1">
      <c r="B39" s="169"/>
      <c r="D39" s="241" t="s">
        <v>43</v>
      </c>
      <c r="E39" s="240"/>
      <c r="F39" s="240"/>
      <c r="G39" s="240"/>
      <c r="H39" s="240"/>
      <c r="I39" s="240"/>
      <c r="J39" s="240"/>
    </row>
    <row r="40" spans="2:10" ht="24.95" customHeight="1">
      <c r="B40" s="169"/>
      <c r="D40" s="242" t="s">
        <v>44</v>
      </c>
      <c r="E40" s="243"/>
      <c r="F40" s="243"/>
      <c r="G40" s="243"/>
      <c r="H40" s="243"/>
      <c r="I40" s="243"/>
      <c r="J40" s="243"/>
    </row>
    <row r="41" spans="2:10" ht="24.95" customHeight="1">
      <c r="B41" s="169"/>
      <c r="D41" s="244" t="s">
        <v>45</v>
      </c>
      <c r="E41" s="246" t="s">
        <v>225</v>
      </c>
      <c r="F41" s="249" t="s">
        <v>47</v>
      </c>
      <c r="G41" s="249"/>
      <c r="H41" s="249"/>
      <c r="I41" s="249"/>
      <c r="J41" s="249"/>
    </row>
    <row r="42" spans="2:10" ht="24.95" customHeight="1">
      <c r="B42" s="169"/>
      <c r="D42" s="244"/>
      <c r="E42" s="247"/>
      <c r="F42" s="250" t="s">
        <v>48</v>
      </c>
      <c r="G42" s="252" t="s">
        <v>226</v>
      </c>
      <c r="H42" s="253"/>
      <c r="I42" s="253"/>
      <c r="J42" s="254"/>
    </row>
    <row r="43" spans="2:10" ht="24.95" customHeight="1">
      <c r="B43" s="169"/>
      <c r="D43" s="245"/>
      <c r="E43" s="248"/>
      <c r="F43" s="251"/>
      <c r="G43" s="170" t="s">
        <v>50</v>
      </c>
      <c r="H43" s="171"/>
      <c r="I43" s="170" t="s">
        <v>50</v>
      </c>
      <c r="J43" s="171"/>
    </row>
    <row r="44" spans="2:10" ht="24.95" customHeight="1">
      <c r="B44" s="172"/>
      <c r="D44" s="173" t="s">
        <v>51</v>
      </c>
      <c r="E44" s="174"/>
      <c r="F44" s="174"/>
      <c r="G44" s="238"/>
      <c r="H44" s="230"/>
      <c r="I44" s="229"/>
      <c r="J44" s="230"/>
    </row>
    <row r="45" spans="2:10" ht="24.95" customHeight="1">
      <c r="B45" s="169"/>
      <c r="D45" s="173" t="s">
        <v>52</v>
      </c>
      <c r="E45" s="174"/>
      <c r="F45" s="174"/>
      <c r="G45" s="238"/>
      <c r="H45" s="230"/>
      <c r="I45" s="229"/>
      <c r="J45" s="230"/>
    </row>
    <row r="46" spans="2:10" ht="24.95" customHeight="1">
      <c r="B46" s="172"/>
      <c r="D46" s="173" t="s">
        <v>53</v>
      </c>
      <c r="E46" s="175">
        <f>E44-E45</f>
        <v>0</v>
      </c>
      <c r="F46" s="175">
        <f>F44-F45</f>
        <v>0</v>
      </c>
      <c r="G46" s="239">
        <f>G44-G45</f>
        <v>0</v>
      </c>
      <c r="H46" s="232"/>
      <c r="I46" s="231">
        <f>I44-I45</f>
        <v>0</v>
      </c>
      <c r="J46" s="232"/>
    </row>
    <row r="47" spans="2:10" ht="24.95" customHeight="1">
      <c r="B47" s="169"/>
      <c r="D47" s="173" t="s">
        <v>54</v>
      </c>
      <c r="E47" s="174"/>
      <c r="F47" s="174"/>
      <c r="G47" s="238"/>
      <c r="H47" s="230"/>
      <c r="I47" s="229"/>
      <c r="J47" s="230"/>
    </row>
    <row r="48" spans="2:10" ht="24.95" customHeight="1">
      <c r="B48" s="169"/>
      <c r="D48" s="173" t="s">
        <v>55</v>
      </c>
      <c r="E48" s="175">
        <f>E46-E47</f>
        <v>0</v>
      </c>
      <c r="F48" s="175">
        <f>F46-F47</f>
        <v>0</v>
      </c>
      <c r="G48" s="239">
        <f>G46-G47</f>
        <v>0</v>
      </c>
      <c r="H48" s="232"/>
      <c r="I48" s="231">
        <f>I46-I47</f>
        <v>0</v>
      </c>
      <c r="J48" s="232"/>
    </row>
    <row r="49" spans="2:10" ht="24.95" customHeight="1">
      <c r="B49" s="169"/>
      <c r="D49" s="173" t="s">
        <v>56</v>
      </c>
      <c r="E49" s="174"/>
      <c r="F49" s="174"/>
      <c r="G49" s="238"/>
      <c r="H49" s="230"/>
      <c r="I49" s="229"/>
      <c r="J49" s="230"/>
    </row>
    <row r="50" spans="2:10" ht="24.95" customHeight="1">
      <c r="B50" s="169"/>
      <c r="D50" s="173" t="s">
        <v>57</v>
      </c>
      <c r="E50" s="174"/>
      <c r="F50" s="174"/>
      <c r="G50" s="238"/>
      <c r="H50" s="230"/>
      <c r="I50" s="229"/>
      <c r="J50" s="230"/>
    </row>
    <row r="51" spans="2:10" ht="24.95" customHeight="1">
      <c r="B51" s="176"/>
      <c r="D51" s="173" t="s">
        <v>58</v>
      </c>
      <c r="E51" s="175">
        <f>E48+E49-E50</f>
        <v>0</v>
      </c>
      <c r="F51" s="175">
        <f>F48+F49-F50</f>
        <v>0</v>
      </c>
      <c r="G51" s="239">
        <f>G48+G49-G50</f>
        <v>0</v>
      </c>
      <c r="H51" s="232"/>
      <c r="I51" s="231">
        <f>I48+I49-I50</f>
        <v>0</v>
      </c>
      <c r="J51" s="232"/>
    </row>
    <row r="52" spans="2:10" ht="24.95" customHeight="1">
      <c r="B52" s="169"/>
      <c r="D52" s="177" t="s">
        <v>59</v>
      </c>
      <c r="E52" s="178"/>
      <c r="F52" s="178"/>
      <c r="G52" s="229"/>
      <c r="H52" s="230"/>
      <c r="I52" s="229"/>
      <c r="J52" s="230"/>
    </row>
    <row r="53" spans="2:10" ht="24.95" customHeight="1">
      <c r="B53" s="169"/>
      <c r="D53" s="173" t="s">
        <v>60</v>
      </c>
      <c r="E53" s="174"/>
      <c r="F53" s="174"/>
      <c r="G53" s="229"/>
      <c r="H53" s="230"/>
      <c r="I53" s="229"/>
      <c r="J53" s="230"/>
    </row>
    <row r="54" spans="2:10" ht="24.95" customHeight="1">
      <c r="B54" s="169"/>
      <c r="D54" s="173" t="s">
        <v>61</v>
      </c>
      <c r="E54" s="175">
        <f>E51+E52-E53</f>
        <v>0</v>
      </c>
      <c r="F54" s="175">
        <f>F51+F52-F53</f>
        <v>0</v>
      </c>
      <c r="G54" s="231">
        <f>G51+G52-G53</f>
        <v>0</v>
      </c>
      <c r="H54" s="232"/>
      <c r="I54" s="231">
        <f>I51+I52-I53</f>
        <v>0</v>
      </c>
      <c r="J54" s="232"/>
    </row>
    <row r="55" spans="2:10" ht="24.95" customHeight="1">
      <c r="B55" s="169"/>
      <c r="D55" s="144" t="s">
        <v>227</v>
      </c>
      <c r="E55" s="144"/>
      <c r="F55" s="144"/>
      <c r="G55" s="144"/>
      <c r="H55" s="144"/>
      <c r="I55" s="144"/>
      <c r="J55" s="144"/>
    </row>
    <row r="56" spans="2:10" ht="24.95" customHeight="1">
      <c r="B56" s="169"/>
      <c r="D56" s="179"/>
      <c r="E56" s="180" t="s">
        <v>63</v>
      </c>
      <c r="F56" s="180" t="s">
        <v>48</v>
      </c>
      <c r="G56" s="233" t="s">
        <v>64</v>
      </c>
      <c r="H56" s="234"/>
      <c r="I56" s="234"/>
      <c r="J56" s="235"/>
    </row>
    <row r="57" spans="2:10" ht="24.95" customHeight="1">
      <c r="B57" s="172"/>
      <c r="D57" s="122" t="s">
        <v>65</v>
      </c>
      <c r="E57" s="181"/>
      <c r="F57" s="181"/>
      <c r="G57" s="236">
        <f>E57-F57</f>
        <v>0</v>
      </c>
      <c r="H57" s="236"/>
      <c r="I57" s="236"/>
      <c r="J57" s="237"/>
    </row>
    <row r="58" spans="2:10" ht="24.95" customHeight="1">
      <c r="B58" s="169"/>
    </row>
    <row r="59" spans="2:10" ht="24.95" customHeight="1">
      <c r="B59" s="169"/>
      <c r="D59" s="103" t="s">
        <v>66</v>
      </c>
    </row>
    <row r="60" spans="2:10" ht="24.95" customHeight="1">
      <c r="B60" s="169"/>
      <c r="D60" s="104" t="s">
        <v>67</v>
      </c>
    </row>
    <row r="61" spans="2:10" ht="24.95" customHeight="1">
      <c r="B61" s="169"/>
      <c r="D61" s="105" t="s">
        <v>68</v>
      </c>
      <c r="E61" s="105"/>
    </row>
    <row r="62" spans="2:10" ht="24.95" customHeight="1">
      <c r="B62" s="169"/>
      <c r="D62" s="93" t="s">
        <v>69</v>
      </c>
      <c r="E62" s="36">
        <f>F44</f>
        <v>0</v>
      </c>
      <c r="F62" s="142" t="s">
        <v>70</v>
      </c>
      <c r="G62" s="142"/>
      <c r="H62" s="142"/>
      <c r="I62" s="142"/>
      <c r="J62" s="142"/>
    </row>
    <row r="63" spans="2:10" ht="24.95" customHeight="1">
      <c r="B63" s="169"/>
      <c r="D63" s="93" t="s">
        <v>71</v>
      </c>
      <c r="E63" s="36">
        <f>F45</f>
        <v>0</v>
      </c>
      <c r="F63" s="142"/>
      <c r="G63" s="142"/>
      <c r="H63" s="142"/>
      <c r="I63" s="142"/>
      <c r="J63" s="142"/>
    </row>
    <row r="64" spans="2:10" ht="24.95" customHeight="1">
      <c r="B64" s="169"/>
      <c r="D64" s="93" t="s">
        <v>72</v>
      </c>
      <c r="E64" s="36">
        <f>F47</f>
        <v>0</v>
      </c>
      <c r="F64" s="142"/>
      <c r="G64" s="142"/>
      <c r="H64" s="142"/>
      <c r="I64" s="142"/>
      <c r="J64" s="142"/>
    </row>
    <row r="65" spans="2:10" ht="24.95" customHeight="1">
      <c r="B65" s="169"/>
      <c r="D65" s="93" t="s">
        <v>73</v>
      </c>
      <c r="E65" s="36">
        <f>F49</f>
        <v>0</v>
      </c>
      <c r="F65" s="142"/>
      <c r="G65" s="142"/>
      <c r="H65" s="142"/>
      <c r="I65" s="142"/>
      <c r="J65" s="142"/>
    </row>
    <row r="66" spans="2:10" ht="24.95" customHeight="1">
      <c r="B66" s="169"/>
      <c r="D66" s="93" t="s">
        <v>74</v>
      </c>
      <c r="E66" s="36">
        <f>F50</f>
        <v>0</v>
      </c>
      <c r="F66" s="142"/>
      <c r="G66" s="142"/>
      <c r="H66" s="142"/>
      <c r="I66" s="142"/>
      <c r="J66" s="142"/>
    </row>
    <row r="67" spans="2:10" ht="24.95" customHeight="1">
      <c r="B67" s="169"/>
      <c r="D67" s="93" t="s">
        <v>75</v>
      </c>
      <c r="E67" s="36">
        <f>F52</f>
        <v>0</v>
      </c>
      <c r="F67" s="142"/>
      <c r="G67" s="142"/>
      <c r="H67" s="142"/>
      <c r="I67" s="142"/>
      <c r="J67" s="142"/>
    </row>
    <row r="68" spans="2:10" ht="24.95" customHeight="1">
      <c r="B68" s="169"/>
      <c r="D68" s="93" t="s">
        <v>76</v>
      </c>
      <c r="E68" s="36">
        <f>F53</f>
        <v>0</v>
      </c>
      <c r="F68" s="142"/>
      <c r="G68" s="142"/>
      <c r="H68" s="142"/>
      <c r="I68" s="142"/>
      <c r="J68" s="142"/>
    </row>
    <row r="69" spans="2:10" ht="24.95" customHeight="1">
      <c r="B69" s="169"/>
      <c r="D69" s="93" t="s">
        <v>77</v>
      </c>
      <c r="E69" s="23"/>
      <c r="F69" s="225" t="s">
        <v>78</v>
      </c>
      <c r="G69" s="225"/>
      <c r="H69" s="225"/>
      <c r="I69" s="142"/>
      <c r="J69" s="142"/>
    </row>
    <row r="70" spans="2:10" ht="9.9499999999999993" customHeight="1">
      <c r="B70" s="169"/>
      <c r="D70" s="182"/>
      <c r="E70" s="183"/>
      <c r="F70" s="142"/>
      <c r="G70" s="142"/>
      <c r="H70" s="142"/>
      <c r="I70" s="142"/>
      <c r="J70" s="142"/>
    </row>
    <row r="71" spans="2:10" ht="24.95" customHeight="1">
      <c r="B71" s="169"/>
      <c r="D71" s="93" t="s">
        <v>79</v>
      </c>
      <c r="E71" s="36">
        <f>+'【法人】1回目＞計算用シート'!E71</f>
        <v>0</v>
      </c>
      <c r="F71" s="142" t="s">
        <v>228</v>
      </c>
      <c r="G71" s="142"/>
      <c r="H71" s="142"/>
      <c r="I71" s="142"/>
      <c r="J71" s="142"/>
    </row>
    <row r="72" spans="2:10" ht="24.95" customHeight="1">
      <c r="B72" s="169"/>
      <c r="D72" s="93" t="s">
        <v>81</v>
      </c>
      <c r="E72" s="36">
        <f>+'【法人】1回目＞計算用シート'!E72</f>
        <v>0</v>
      </c>
      <c r="F72" s="142" t="s">
        <v>229</v>
      </c>
      <c r="G72" s="142"/>
      <c r="H72" s="142"/>
      <c r="I72" s="142"/>
      <c r="J72" s="142"/>
    </row>
    <row r="73" spans="2:10" ht="9.9499999999999993" customHeight="1">
      <c r="B73" s="169"/>
      <c r="D73" s="182"/>
      <c r="E73" s="183"/>
      <c r="F73" s="142"/>
      <c r="G73" s="142"/>
      <c r="H73" s="142"/>
      <c r="I73" s="142"/>
      <c r="J73" s="142"/>
    </row>
    <row r="74" spans="2:10" ht="24.95" customHeight="1">
      <c r="B74" s="169"/>
      <c r="D74" s="93" t="s">
        <v>83</v>
      </c>
      <c r="E74" s="23"/>
      <c r="F74" s="142" t="s">
        <v>84</v>
      </c>
      <c r="G74" s="142"/>
      <c r="H74" s="142"/>
      <c r="I74" s="142"/>
      <c r="J74" s="142"/>
    </row>
    <row r="75" spans="2:10" ht="24.95" customHeight="1">
      <c r="B75" s="169"/>
      <c r="D75" s="93" t="s">
        <v>85</v>
      </c>
      <c r="E75" s="23"/>
      <c r="F75" s="142" t="s">
        <v>86</v>
      </c>
      <c r="G75" s="142"/>
      <c r="H75" s="142"/>
      <c r="I75" s="142"/>
      <c r="J75" s="142"/>
    </row>
    <row r="76" spans="2:10" ht="24.95" customHeight="1">
      <c r="B76" s="169"/>
      <c r="E76" s="184"/>
      <c r="F76" s="142" t="s">
        <v>87</v>
      </c>
      <c r="G76" s="142"/>
      <c r="H76" s="142"/>
      <c r="I76" s="142"/>
      <c r="J76" s="142"/>
    </row>
    <row r="77" spans="2:10" ht="24.95" customHeight="1">
      <c r="B77" s="169"/>
      <c r="D77" s="103" t="s">
        <v>88</v>
      </c>
      <c r="E77" s="184"/>
      <c r="F77" s="142"/>
      <c r="G77" s="142"/>
      <c r="H77" s="142"/>
      <c r="I77" s="142"/>
      <c r="J77" s="142"/>
    </row>
    <row r="78" spans="2:10" ht="24.95" customHeight="1">
      <c r="B78" s="169"/>
      <c r="D78" s="105" t="s">
        <v>68</v>
      </c>
      <c r="E78" s="185" t="s">
        <v>89</v>
      </c>
      <c r="F78" s="186" t="s">
        <v>90</v>
      </c>
      <c r="G78" s="142"/>
      <c r="H78" s="142"/>
      <c r="I78" s="142"/>
      <c r="J78" s="142"/>
    </row>
    <row r="79" spans="2:10" ht="24.95" customHeight="1">
      <c r="B79" s="187" t="s">
        <v>91</v>
      </c>
      <c r="D79" s="93" t="s">
        <v>92</v>
      </c>
      <c r="E79" s="34">
        <f>E44</f>
        <v>0</v>
      </c>
      <c r="F79" s="34">
        <f>F44</f>
        <v>0</v>
      </c>
      <c r="G79" s="142"/>
      <c r="H79" s="142"/>
      <c r="I79" s="142"/>
      <c r="J79" s="142"/>
    </row>
    <row r="80" spans="2:10" ht="24.95" customHeight="1">
      <c r="B80" s="187" t="s">
        <v>93</v>
      </c>
      <c r="D80" s="93" t="s">
        <v>94</v>
      </c>
      <c r="E80" s="34">
        <f>E46</f>
        <v>0</v>
      </c>
      <c r="F80" s="34">
        <f>F46</f>
        <v>0</v>
      </c>
      <c r="G80" s="142"/>
      <c r="H80" s="142"/>
      <c r="I80" s="142"/>
      <c r="J80" s="142"/>
    </row>
    <row r="81" spans="2:10" ht="24.95" customHeight="1" thickBot="1">
      <c r="B81" s="188" t="s">
        <v>95</v>
      </c>
      <c r="D81" s="95" t="s">
        <v>96</v>
      </c>
      <c r="E81" s="35">
        <f>E51</f>
        <v>0</v>
      </c>
      <c r="F81" s="96"/>
      <c r="G81" s="142"/>
      <c r="H81" s="142"/>
      <c r="I81" s="142"/>
      <c r="J81" s="142"/>
    </row>
    <row r="82" spans="2:10" ht="24.95" customHeight="1">
      <c r="B82" s="187" t="s">
        <v>97</v>
      </c>
      <c r="D82" s="97" t="s">
        <v>98</v>
      </c>
      <c r="E82" s="31">
        <f>E57</f>
        <v>0</v>
      </c>
      <c r="F82" s="31">
        <f>F57</f>
        <v>0</v>
      </c>
      <c r="G82" s="142"/>
      <c r="H82" s="142"/>
      <c r="I82" s="142"/>
      <c r="J82" s="142"/>
    </row>
    <row r="83" spans="2:10" ht="24.95" customHeight="1">
      <c r="B83" s="169"/>
      <c r="E83" s="184"/>
      <c r="F83" s="142"/>
      <c r="G83" s="142"/>
      <c r="H83" s="142"/>
      <c r="I83" s="142"/>
      <c r="J83" s="142"/>
    </row>
    <row r="84" spans="2:10" ht="24.95" customHeight="1">
      <c r="B84" s="169"/>
      <c r="D84" s="103" t="s">
        <v>99</v>
      </c>
      <c r="E84" s="189"/>
      <c r="F84" s="142"/>
      <c r="G84" s="142"/>
      <c r="H84" s="142"/>
      <c r="I84" s="142"/>
      <c r="J84" s="142"/>
    </row>
    <row r="85" spans="2:10" ht="24.95" customHeight="1">
      <c r="B85" s="169"/>
      <c r="D85" s="105" t="s">
        <v>68</v>
      </c>
      <c r="E85" s="190" t="s">
        <v>100</v>
      </c>
      <c r="F85" s="142"/>
      <c r="G85" s="142"/>
      <c r="H85" s="142"/>
      <c r="I85" s="142"/>
      <c r="J85" s="142"/>
    </row>
    <row r="86" spans="2:10" ht="24.95" customHeight="1">
      <c r="B86" s="122" t="s">
        <v>101</v>
      </c>
      <c r="D86" s="93" t="s">
        <v>102</v>
      </c>
      <c r="E86" s="32">
        <f>E71</f>
        <v>0</v>
      </c>
      <c r="F86" s="223" t="s">
        <v>103</v>
      </c>
      <c r="G86" s="224"/>
      <c r="H86" s="224"/>
      <c r="I86" s="225"/>
      <c r="J86" s="225"/>
    </row>
    <row r="87" spans="2:10" ht="24.95" customHeight="1">
      <c r="B87" s="122" t="s">
        <v>104</v>
      </c>
      <c r="D87" s="93" t="s">
        <v>105</v>
      </c>
      <c r="E87" s="32">
        <f>E62+E65+E67-E63-E64-E66-E68-E69</f>
        <v>0</v>
      </c>
      <c r="F87" s="223" t="s">
        <v>106</v>
      </c>
      <c r="G87" s="224"/>
      <c r="H87" s="224"/>
      <c r="I87" s="225"/>
      <c r="J87" s="225"/>
    </row>
    <row r="88" spans="2:10" ht="24.95" customHeight="1">
      <c r="B88" s="122" t="s">
        <v>107</v>
      </c>
      <c r="D88" s="93" t="s">
        <v>108</v>
      </c>
      <c r="E88" s="32">
        <f>E72</f>
        <v>0</v>
      </c>
      <c r="F88" s="223" t="s">
        <v>109</v>
      </c>
      <c r="G88" s="224"/>
      <c r="H88" s="224"/>
      <c r="I88" s="225"/>
      <c r="J88" s="225"/>
    </row>
    <row r="89" spans="2:10" ht="24.95" customHeight="1">
      <c r="B89" s="122" t="s">
        <v>110</v>
      </c>
      <c r="D89" s="93" t="s">
        <v>111</v>
      </c>
      <c r="E89" s="32">
        <f>E63+E64+E66+E68+E69</f>
        <v>0</v>
      </c>
      <c r="F89" s="223" t="s">
        <v>112</v>
      </c>
      <c r="G89" s="224"/>
      <c r="H89" s="224"/>
      <c r="I89" s="225"/>
      <c r="J89" s="225"/>
    </row>
    <row r="90" spans="2:10" ht="24.95" customHeight="1">
      <c r="B90" s="122" t="s">
        <v>113</v>
      </c>
      <c r="D90" s="93" t="s">
        <v>114</v>
      </c>
      <c r="E90" s="32">
        <f>IFERROR(INT(IF(((E87-E88)*E86/E89)&gt;=0,(E87-E88)*E86/E89,0)),IFERROR(INT(IF(((E87-E88)*E86/E89)&gt;=0,(E87-E88)*E86/E89,0)),0))</f>
        <v>0</v>
      </c>
      <c r="F90" s="223" t="s">
        <v>115</v>
      </c>
      <c r="G90" s="224"/>
      <c r="H90" s="224"/>
      <c r="I90" s="225"/>
      <c r="J90" s="225"/>
    </row>
    <row r="91" spans="2:10" ht="24.95" customHeight="1" thickBot="1">
      <c r="B91" s="122" t="s">
        <v>116</v>
      </c>
      <c r="D91" s="99" t="s">
        <v>117</v>
      </c>
      <c r="E91" s="33">
        <f>E74+E75</f>
        <v>0</v>
      </c>
      <c r="F91" s="223" t="s">
        <v>118</v>
      </c>
      <c r="G91" s="224"/>
      <c r="H91" s="224"/>
      <c r="I91" s="225"/>
      <c r="J91" s="225"/>
    </row>
    <row r="92" spans="2:10" ht="24.95" customHeight="1" thickTop="1" thickBot="1">
      <c r="B92" s="122" t="s">
        <v>119</v>
      </c>
      <c r="D92" s="100" t="s">
        <v>120</v>
      </c>
      <c r="E92" s="101">
        <f>INT(IF(E91=E86,0,IF(E90&gt;E86,E86-E91,MAX(E90-E91,0))))</f>
        <v>0</v>
      </c>
      <c r="F92" s="226" t="s">
        <v>121</v>
      </c>
      <c r="G92" s="224"/>
      <c r="H92" s="224"/>
      <c r="I92" s="225"/>
      <c r="J92" s="225"/>
    </row>
    <row r="93" spans="2:10" ht="24.95" customHeight="1" thickTop="1">
      <c r="B93" s="169"/>
    </row>
    <row r="94" spans="2:10" ht="24.95" customHeight="1">
      <c r="B94" s="169"/>
      <c r="D94" s="152" t="s">
        <v>122</v>
      </c>
      <c r="E94" s="153"/>
      <c r="F94" s="153"/>
      <c r="G94" s="153"/>
      <c r="H94" s="153"/>
      <c r="I94" s="153"/>
      <c r="J94" s="153"/>
    </row>
    <row r="95" spans="2:10" ht="24.95" customHeight="1">
      <c r="B95" s="169"/>
      <c r="D95" s="103" t="s">
        <v>123</v>
      </c>
    </row>
    <row r="96" spans="2:10" ht="24.95" customHeight="1">
      <c r="B96" s="169"/>
      <c r="D96" s="105" t="s">
        <v>45</v>
      </c>
      <c r="E96" s="106" t="s">
        <v>63</v>
      </c>
      <c r="F96" s="106" t="s">
        <v>48</v>
      </c>
      <c r="G96" s="148"/>
      <c r="H96" s="148"/>
    </row>
    <row r="97" spans="2:8" ht="24.95" customHeight="1">
      <c r="B97" s="169"/>
      <c r="D97" s="107" t="s">
        <v>124</v>
      </c>
      <c r="E97" s="23"/>
      <c r="F97" s="23"/>
    </row>
    <row r="98" spans="2:8" ht="24.95" customHeight="1">
      <c r="B98" s="169"/>
      <c r="D98" s="107" t="s">
        <v>125</v>
      </c>
      <c r="E98" s="23"/>
      <c r="F98" s="23"/>
    </row>
    <row r="99" spans="2:8" ht="24.95" customHeight="1">
      <c r="B99" s="169"/>
      <c r="D99" s="107" t="s">
        <v>126</v>
      </c>
      <c r="E99" s="23"/>
      <c r="F99" s="23"/>
    </row>
    <row r="100" spans="2:8" ht="24.95" customHeight="1">
      <c r="B100" s="169"/>
      <c r="D100" s="107" t="s">
        <v>127</v>
      </c>
      <c r="E100" s="23"/>
      <c r="F100" s="23"/>
    </row>
    <row r="101" spans="2:8" ht="24.95" customHeight="1">
      <c r="B101" s="169"/>
      <c r="D101" s="107" t="s">
        <v>128</v>
      </c>
      <c r="E101" s="23"/>
      <c r="F101" s="23"/>
    </row>
    <row r="102" spans="2:8" ht="24.95" customHeight="1" thickBot="1">
      <c r="B102" s="169"/>
      <c r="D102" s="108" t="s">
        <v>129</v>
      </c>
      <c r="E102" s="24"/>
      <c r="F102" s="24"/>
    </row>
    <row r="103" spans="2:8" ht="24.95" customHeight="1" thickTop="1">
      <c r="B103" s="169"/>
      <c r="D103" s="109" t="s">
        <v>130</v>
      </c>
      <c r="E103" s="42">
        <f>SUM(E97:E102)</f>
        <v>0</v>
      </c>
      <c r="F103" s="42">
        <f>SUM(F97:F102)</f>
        <v>0</v>
      </c>
    </row>
    <row r="104" spans="2:8" ht="24.95" customHeight="1">
      <c r="B104" s="169"/>
    </row>
    <row r="105" spans="2:8" ht="24.95" customHeight="1">
      <c r="B105" s="169"/>
      <c r="D105" s="110" t="s">
        <v>131</v>
      </c>
      <c r="E105" s="111"/>
      <c r="F105" s="111"/>
    </row>
    <row r="106" spans="2:8" ht="24.95" customHeight="1">
      <c r="B106" s="169"/>
      <c r="D106" s="105" t="s">
        <v>45</v>
      </c>
      <c r="E106" s="106" t="s">
        <v>63</v>
      </c>
      <c r="F106" s="106" t="s">
        <v>48</v>
      </c>
      <c r="G106" s="148"/>
      <c r="H106" s="148"/>
    </row>
    <row r="107" spans="2:8" ht="24.95" customHeight="1">
      <c r="B107" s="169"/>
      <c r="D107" s="112" t="s">
        <v>132</v>
      </c>
      <c r="E107" s="36">
        <f t="shared" ref="E107:F109" si="0">E97</f>
        <v>0</v>
      </c>
      <c r="F107" s="36">
        <f t="shared" si="0"/>
        <v>0</v>
      </c>
    </row>
    <row r="108" spans="2:8" ht="24.95" customHeight="1">
      <c r="B108" s="169"/>
      <c r="D108" s="112" t="s">
        <v>133</v>
      </c>
      <c r="E108" s="36">
        <f t="shared" si="0"/>
        <v>0</v>
      </c>
      <c r="F108" s="36">
        <f t="shared" si="0"/>
        <v>0</v>
      </c>
    </row>
    <row r="109" spans="2:8" ht="24.95" customHeight="1">
      <c r="B109" s="169"/>
      <c r="D109" s="112" t="s">
        <v>134</v>
      </c>
      <c r="E109" s="36">
        <f t="shared" si="0"/>
        <v>0</v>
      </c>
      <c r="F109" s="36">
        <f t="shared" si="0"/>
        <v>0</v>
      </c>
    </row>
    <row r="110" spans="2:8" ht="24.95" customHeight="1">
      <c r="B110" s="169"/>
      <c r="D110" s="107" t="s">
        <v>135</v>
      </c>
      <c r="E110" s="25"/>
      <c r="F110" s="25"/>
      <c r="G110" s="169"/>
    </row>
    <row r="111" spans="2:8" ht="24.95" customHeight="1">
      <c r="B111" s="169"/>
      <c r="D111" s="107" t="s">
        <v>136</v>
      </c>
      <c r="E111" s="25"/>
      <c r="F111" s="25"/>
    </row>
    <row r="112" spans="2:8" ht="24.95" customHeight="1">
      <c r="B112" s="169"/>
      <c r="D112" s="112" t="s">
        <v>137</v>
      </c>
      <c r="E112" s="36">
        <f>E100</f>
        <v>0</v>
      </c>
      <c r="F112" s="36">
        <f>F100</f>
        <v>0</v>
      </c>
    </row>
    <row r="113" spans="2:8" ht="24.95" customHeight="1">
      <c r="B113" s="169"/>
      <c r="D113" s="107" t="s">
        <v>138</v>
      </c>
      <c r="E113" s="25"/>
      <c r="F113" s="25"/>
    </row>
    <row r="114" spans="2:8" ht="24.95" customHeight="1">
      <c r="B114" s="169"/>
      <c r="D114" s="107" t="s">
        <v>235</v>
      </c>
      <c r="E114" s="25"/>
      <c r="F114" s="25"/>
    </row>
    <row r="115" spans="2:8" ht="24.95" customHeight="1">
      <c r="B115" s="169"/>
      <c r="D115" s="107" t="s">
        <v>139</v>
      </c>
      <c r="E115" s="25"/>
      <c r="F115" s="25"/>
    </row>
    <row r="116" spans="2:8" ht="24.95" customHeight="1">
      <c r="B116" s="169"/>
      <c r="D116" s="112" t="s">
        <v>230</v>
      </c>
      <c r="E116" s="36">
        <f>E101</f>
        <v>0</v>
      </c>
      <c r="F116" s="36">
        <f>F101</f>
        <v>0</v>
      </c>
    </row>
    <row r="117" spans="2:8" ht="24.95" customHeight="1">
      <c r="B117" s="169"/>
      <c r="D117" s="107" t="s">
        <v>231</v>
      </c>
      <c r="E117" s="25"/>
      <c r="F117" s="25"/>
    </row>
    <row r="118" spans="2:8" ht="24.95" customHeight="1">
      <c r="B118" s="169"/>
      <c r="D118" s="112" t="s">
        <v>142</v>
      </c>
      <c r="E118" s="36">
        <f>E102</f>
        <v>0</v>
      </c>
      <c r="F118" s="36">
        <f>F102</f>
        <v>0</v>
      </c>
    </row>
    <row r="119" spans="2:8" ht="24.95" customHeight="1" thickBot="1">
      <c r="B119" s="169"/>
      <c r="D119" s="113" t="s">
        <v>143</v>
      </c>
      <c r="E119" s="26"/>
      <c r="F119" s="26"/>
    </row>
    <row r="120" spans="2:8" ht="24.95" customHeight="1" thickTop="1">
      <c r="B120" s="187" t="s">
        <v>144</v>
      </c>
      <c r="D120" s="114" t="s">
        <v>145</v>
      </c>
      <c r="E120" s="37">
        <f>SUM(E107:E119)</f>
        <v>0</v>
      </c>
      <c r="F120" s="37">
        <f>SUM(F107:F119)</f>
        <v>0</v>
      </c>
    </row>
    <row r="121" spans="2:8" ht="24.95" customHeight="1">
      <c r="B121" s="169"/>
      <c r="D121" s="115"/>
    </row>
    <row r="122" spans="2:8" ht="24.95" customHeight="1">
      <c r="B122" s="169"/>
      <c r="D122" s="110" t="s">
        <v>146</v>
      </c>
    </row>
    <row r="123" spans="2:8" ht="24.95" customHeight="1">
      <c r="B123" s="169"/>
      <c r="D123" s="116" t="s">
        <v>45</v>
      </c>
      <c r="E123" s="106" t="s">
        <v>63</v>
      </c>
      <c r="F123" s="106" t="s">
        <v>48</v>
      </c>
      <c r="G123" s="148"/>
      <c r="H123" s="148"/>
    </row>
    <row r="124" spans="2:8" ht="24.95" customHeight="1">
      <c r="B124" s="169"/>
      <c r="D124" s="107" t="s">
        <v>147</v>
      </c>
      <c r="E124" s="25"/>
      <c r="F124" s="25"/>
    </row>
    <row r="125" spans="2:8" ht="24.95" customHeight="1">
      <c r="B125" s="169"/>
      <c r="D125" s="107" t="s">
        <v>148</v>
      </c>
      <c r="E125" s="25"/>
      <c r="F125" s="25"/>
    </row>
    <row r="126" spans="2:8" ht="24.95" customHeight="1">
      <c r="B126" s="169"/>
      <c r="D126" s="107" t="s">
        <v>149</v>
      </c>
      <c r="E126" s="25"/>
      <c r="F126" s="25"/>
    </row>
    <row r="127" spans="2:8" ht="24.95" customHeight="1" thickBot="1">
      <c r="B127" s="169"/>
      <c r="D127" s="108" t="s">
        <v>143</v>
      </c>
      <c r="E127" s="27"/>
      <c r="F127" s="27"/>
    </row>
    <row r="128" spans="2:8" ht="24.95" customHeight="1" thickTop="1" thickBot="1">
      <c r="B128" s="169"/>
      <c r="D128" s="117" t="s">
        <v>150</v>
      </c>
      <c r="E128" s="38">
        <f>SUM(E124:E127)</f>
        <v>0</v>
      </c>
      <c r="F128" s="38">
        <f>SUM(F124:F127)</f>
        <v>0</v>
      </c>
    </row>
    <row r="129" spans="2:8" ht="24.95" customHeight="1" thickTop="1" thickBot="1">
      <c r="B129" s="169"/>
      <c r="D129" s="118" t="s">
        <v>151</v>
      </c>
      <c r="E129" s="28"/>
      <c r="F129" s="28"/>
    </row>
    <row r="130" spans="2:8" ht="24.95" customHeight="1" thickTop="1">
      <c r="B130" s="187" t="s">
        <v>152</v>
      </c>
      <c r="D130" s="114" t="s">
        <v>145</v>
      </c>
      <c r="E130" s="37">
        <f>E124+E125+E126+E127+E129</f>
        <v>0</v>
      </c>
      <c r="F130" s="37">
        <f>F128+F129</f>
        <v>0</v>
      </c>
    </row>
    <row r="131" spans="2:8" ht="24.95" customHeight="1">
      <c r="B131" s="169"/>
      <c r="D131" s="115"/>
      <c r="E131" s="119"/>
      <c r="F131" s="119"/>
    </row>
    <row r="132" spans="2:8" ht="24.95" customHeight="1">
      <c r="B132" s="169"/>
      <c r="D132" s="110" t="s">
        <v>153</v>
      </c>
    </row>
    <row r="133" spans="2:8" ht="24.95" customHeight="1">
      <c r="B133" s="169"/>
      <c r="D133" s="147" t="s">
        <v>154</v>
      </c>
      <c r="F133" s="191"/>
    </row>
    <row r="134" spans="2:8" ht="24.95" customHeight="1">
      <c r="B134" s="169"/>
      <c r="D134" s="116" t="s">
        <v>45</v>
      </c>
      <c r="E134" s="126" t="s">
        <v>192</v>
      </c>
      <c r="F134" s="106" t="s">
        <v>156</v>
      </c>
    </row>
    <row r="135" spans="2:8" ht="24.95" customHeight="1">
      <c r="B135" s="169"/>
      <c r="D135" s="107" t="s">
        <v>69</v>
      </c>
      <c r="E135" s="36">
        <f>+'【法人】1回目＞計算用シート'!F135</f>
        <v>0</v>
      </c>
      <c r="F135" s="36">
        <f>F44</f>
        <v>0</v>
      </c>
      <c r="G135" s="191"/>
    </row>
    <row r="136" spans="2:8" ht="24.95" customHeight="1">
      <c r="B136" s="169"/>
      <c r="D136" s="107" t="s">
        <v>71</v>
      </c>
      <c r="E136" s="36">
        <f>+'【法人】1回目＞計算用シート'!F136</f>
        <v>0</v>
      </c>
      <c r="F136" s="36">
        <f>F45</f>
        <v>0</v>
      </c>
    </row>
    <row r="137" spans="2:8" ht="24.95" customHeight="1">
      <c r="B137" s="169"/>
      <c r="D137" s="107" t="s">
        <v>157</v>
      </c>
      <c r="E137" s="36">
        <f>+'【法人】1回目＞計算用シート'!F137</f>
        <v>0</v>
      </c>
      <c r="F137" s="36">
        <f>F46</f>
        <v>0</v>
      </c>
    </row>
    <row r="138" spans="2:8" ht="24.95" customHeight="1">
      <c r="B138" s="169"/>
      <c r="D138" s="107" t="s">
        <v>158</v>
      </c>
      <c r="E138" s="36">
        <f>+'【法人】1回目＞計算用シート'!F138</f>
        <v>0</v>
      </c>
      <c r="F138" s="36">
        <f>F47</f>
        <v>0</v>
      </c>
    </row>
    <row r="139" spans="2:8" ht="24.95" customHeight="1">
      <c r="B139" s="169"/>
      <c r="D139" s="107" t="s">
        <v>159</v>
      </c>
      <c r="E139" s="36">
        <f>+'【法人】1回目＞計算用シート'!F139</f>
        <v>0</v>
      </c>
      <c r="F139" s="36">
        <f>F46-F47</f>
        <v>0</v>
      </c>
    </row>
    <row r="140" spans="2:8" ht="24.95" customHeight="1">
      <c r="B140" s="169"/>
      <c r="D140" s="107" t="s">
        <v>160</v>
      </c>
      <c r="E140" s="36">
        <f>+'【法人】1回目＞計算用シート'!F140</f>
        <v>0</v>
      </c>
      <c r="F140" s="36">
        <f>F46-F47+F49-F50</f>
        <v>0</v>
      </c>
    </row>
    <row r="141" spans="2:8" ht="24.95" customHeight="1">
      <c r="B141" s="169"/>
      <c r="D141" s="107" t="s">
        <v>161</v>
      </c>
      <c r="E141" s="36">
        <f>+'【法人】1回目＞計算用シート'!F141</f>
        <v>0</v>
      </c>
      <c r="F141" s="36">
        <f>F103</f>
        <v>0</v>
      </c>
    </row>
    <row r="142" spans="2:8" ht="24.95" customHeight="1">
      <c r="B142" s="169"/>
      <c r="D142" s="107" t="s">
        <v>162</v>
      </c>
      <c r="E142" s="36">
        <f>+'【法人】1回目＞計算用シート'!F142</f>
        <v>0</v>
      </c>
      <c r="F142" s="36">
        <f>F120</f>
        <v>0</v>
      </c>
    </row>
    <row r="143" spans="2:8" ht="24.95" customHeight="1">
      <c r="B143" s="169"/>
      <c r="D143" s="107" t="s">
        <v>163</v>
      </c>
      <c r="E143" s="36">
        <f>+'【法人】1回目＞計算用シート'!F143</f>
        <v>0</v>
      </c>
      <c r="F143" s="23"/>
      <c r="G143" s="148"/>
      <c r="H143" s="148"/>
    </row>
    <row r="144" spans="2:8" ht="24.95" customHeight="1">
      <c r="B144" s="169"/>
      <c r="D144" s="107" t="s">
        <v>164</v>
      </c>
      <c r="E144" s="36">
        <f>+'【法人】1回目＞計算用シート'!F144</f>
        <v>0</v>
      </c>
      <c r="F144" s="23"/>
    </row>
    <row r="145" spans="2:10" ht="24.95" customHeight="1">
      <c r="B145" s="169"/>
      <c r="D145" s="107" t="s">
        <v>165</v>
      </c>
      <c r="E145" s="36">
        <f>+'【法人】1回目＞計算用シート'!F145</f>
        <v>0</v>
      </c>
      <c r="F145" s="36">
        <f>F130</f>
        <v>0</v>
      </c>
      <c r="G145" s="191"/>
      <c r="H145" s="191"/>
    </row>
    <row r="146" spans="2:10" ht="24.95" customHeight="1">
      <c r="B146" s="169"/>
      <c r="D146" s="107" t="s">
        <v>166</v>
      </c>
      <c r="E146" s="36">
        <f>+'【法人】1回目＞計算用シート'!F146</f>
        <v>0</v>
      </c>
      <c r="F146" s="36">
        <f>F128</f>
        <v>0</v>
      </c>
    </row>
    <row r="147" spans="2:10" ht="24.95" customHeight="1">
      <c r="B147" s="169"/>
      <c r="D147" s="107" t="s">
        <v>167</v>
      </c>
      <c r="E147" s="36">
        <f>+'【法人】1回目＞計算用シート'!F147</f>
        <v>0</v>
      </c>
      <c r="F147" s="36">
        <f>F129</f>
        <v>0</v>
      </c>
    </row>
    <row r="148" spans="2:10" ht="24.95" customHeight="1">
      <c r="B148" s="122" t="s">
        <v>168</v>
      </c>
      <c r="D148" s="121" t="s">
        <v>169</v>
      </c>
      <c r="E148" s="36">
        <f>+'【法人】1回目＞計算用シート'!F148</f>
        <v>0</v>
      </c>
      <c r="F148" s="36">
        <f>F139+F142+F145</f>
        <v>0</v>
      </c>
    </row>
    <row r="149" spans="2:10" ht="24.95" customHeight="1">
      <c r="B149" s="169"/>
      <c r="D149" s="107" t="s">
        <v>170</v>
      </c>
      <c r="E149" s="209">
        <f>+'【法人】1回目＞計算用シート'!F149</f>
        <v>0</v>
      </c>
      <c r="F149" s="43"/>
    </row>
    <row r="150" spans="2:10" ht="24.95" customHeight="1">
      <c r="B150" s="122" t="s">
        <v>171</v>
      </c>
      <c r="D150" s="107" t="s">
        <v>172</v>
      </c>
      <c r="E150" s="36">
        <f>+'【法人】1回目＞計算用シート'!F150</f>
        <v>0</v>
      </c>
      <c r="F150" s="36">
        <f>IFERROR(F148/F149,)</f>
        <v>0</v>
      </c>
    </row>
    <row r="151" spans="2:10" ht="24.95" customHeight="1">
      <c r="B151" s="169"/>
      <c r="E151" s="119"/>
      <c r="F151" s="119"/>
    </row>
    <row r="152" spans="2:10" ht="24.95" customHeight="1">
      <c r="B152" s="188" t="s">
        <v>173</v>
      </c>
      <c r="D152" s="122" t="s">
        <v>174</v>
      </c>
      <c r="E152" s="123"/>
      <c r="F152" s="39">
        <f>IFERROR(IF(E148&lt;0,(F148-E148)/E148*-1,IF(E148&gt;0,(F148-E148)/E148,IF(AND(E148=0,F148&gt;0),1,0))),0)</f>
        <v>0</v>
      </c>
    </row>
    <row r="153" spans="2:10" ht="24.95" customHeight="1">
      <c r="B153" s="188" t="s">
        <v>175</v>
      </c>
      <c r="D153" s="122" t="s">
        <v>176</v>
      </c>
      <c r="E153" s="123"/>
      <c r="F153" s="39">
        <f>IFERROR(IF(E150&lt;0,(F150-E150)/E150*-1,IF(E150&gt;0,(F150-E150)/E150,IF(AND(E150=0,F150&gt;0),1,0))),0)</f>
        <v>0</v>
      </c>
    </row>
    <row r="154" spans="2:10" ht="24.95" customHeight="1">
      <c r="B154" s="169"/>
    </row>
    <row r="155" spans="2:10" ht="24.95" customHeight="1">
      <c r="B155" s="169"/>
      <c r="D155" s="152" t="s">
        <v>177</v>
      </c>
      <c r="E155" s="153"/>
      <c r="F155" s="153"/>
      <c r="G155" s="153"/>
      <c r="H155" s="153"/>
      <c r="I155" s="153"/>
      <c r="J155" s="153"/>
    </row>
    <row r="156" spans="2:10" ht="24.95" customHeight="1">
      <c r="B156" s="169"/>
      <c r="D156" s="169" t="s">
        <v>178</v>
      </c>
    </row>
    <row r="157" spans="2:10" ht="24.95" customHeight="1">
      <c r="B157" s="169"/>
      <c r="D157" s="110" t="s">
        <v>179</v>
      </c>
    </row>
    <row r="158" spans="2:10" ht="24.95" customHeight="1">
      <c r="B158" s="169"/>
      <c r="C158" s="169"/>
      <c r="D158" s="199"/>
      <c r="E158" s="129"/>
      <c r="F158" s="129"/>
      <c r="G158" s="200"/>
      <c r="H158" s="129"/>
      <c r="I158" s="201"/>
      <c r="J158" s="129"/>
    </row>
    <row r="159" spans="2:10" ht="24.95" customHeight="1">
      <c r="B159" s="169"/>
      <c r="C159" s="169"/>
      <c r="D159" s="129"/>
      <c r="E159" s="277"/>
      <c r="F159" s="277"/>
      <c r="G159" s="278"/>
      <c r="H159" s="278"/>
      <c r="I159" s="279"/>
      <c r="J159" s="279"/>
    </row>
    <row r="160" spans="2:10" ht="24.95" customHeight="1">
      <c r="B160" s="169"/>
      <c r="C160" s="169"/>
      <c r="D160" s="129"/>
      <c r="E160" s="202"/>
      <c r="F160" s="203"/>
      <c r="G160" s="280"/>
      <c r="H160" s="280"/>
      <c r="I160" s="275"/>
      <c r="J160" s="275"/>
    </row>
    <row r="161" spans="2:10" ht="24.95" customHeight="1">
      <c r="B161" s="169"/>
      <c r="C161" s="169"/>
      <c r="D161" s="129"/>
      <c r="E161" s="202"/>
      <c r="F161" s="203"/>
      <c r="G161" s="280"/>
      <c r="H161" s="275"/>
      <c r="I161" s="275"/>
      <c r="J161" s="275"/>
    </row>
    <row r="162" spans="2:10" ht="24.95" customHeight="1">
      <c r="B162" s="172"/>
      <c r="C162" s="169"/>
      <c r="D162" s="129"/>
      <c r="E162" s="204"/>
      <c r="F162" s="205"/>
      <c r="G162" s="281"/>
      <c r="H162" s="275"/>
      <c r="I162" s="200"/>
      <c r="J162" s="206"/>
    </row>
    <row r="163" spans="2:10" ht="24.95" customHeight="1">
      <c r="B163" s="169"/>
      <c r="C163" s="169"/>
      <c r="D163" s="129"/>
      <c r="E163" s="200"/>
      <c r="F163" s="207"/>
      <c r="G163" s="275"/>
      <c r="H163" s="275"/>
      <c r="I163" s="276"/>
      <c r="J163" s="276"/>
    </row>
    <row r="164" spans="2:10" ht="24.95" customHeight="1">
      <c r="B164" s="169"/>
      <c r="C164" s="169"/>
      <c r="D164" s="129"/>
      <c r="E164" s="200"/>
      <c r="F164" s="207"/>
      <c r="G164" s="275"/>
      <c r="H164" s="275"/>
      <c r="I164" s="276"/>
      <c r="J164" s="276"/>
    </row>
    <row r="165" spans="2:10" ht="24.95" customHeight="1">
      <c r="B165" s="172"/>
      <c r="C165" s="169"/>
      <c r="D165" s="129"/>
      <c r="E165" s="129"/>
      <c r="F165" s="129"/>
      <c r="G165" s="272"/>
      <c r="H165" s="272"/>
      <c r="I165" s="273"/>
      <c r="J165" s="272"/>
    </row>
    <row r="166" spans="2:10" ht="24.95" customHeight="1">
      <c r="B166" s="169"/>
      <c r="D166" s="110" t="s">
        <v>234</v>
      </c>
    </row>
    <row r="167" spans="2:10" ht="39.950000000000003" customHeight="1">
      <c r="B167" s="169"/>
      <c r="D167" s="116" t="s">
        <v>45</v>
      </c>
      <c r="E167" s="105" t="s">
        <v>180</v>
      </c>
      <c r="F167" s="194" t="s">
        <v>181</v>
      </c>
      <c r="G167" s="227" t="s">
        <v>182</v>
      </c>
      <c r="H167" s="274"/>
    </row>
    <row r="168" spans="2:10" ht="24.95" customHeight="1">
      <c r="B168" s="169"/>
      <c r="D168" s="213" t="s">
        <v>183</v>
      </c>
      <c r="E168" s="208" t="str">
        <f>'【法人】1回目＞計算用シート'!E168</f>
        <v>　　　　年　　　月時点</v>
      </c>
      <c r="F168" s="208" t="str">
        <f>'【法人】1回目＞計算用シート'!F168</f>
        <v>　　　　年　　　月時点</v>
      </c>
      <c r="G168" s="215" t="s">
        <v>184</v>
      </c>
      <c r="H168" s="216"/>
    </row>
    <row r="169" spans="2:10" ht="24.95" customHeight="1">
      <c r="B169" s="188" t="s">
        <v>185</v>
      </c>
      <c r="D169" s="271"/>
      <c r="E169" s="36">
        <f>'【法人】1回目＞計算用シート'!E169</f>
        <v>0</v>
      </c>
      <c r="F169" s="36">
        <f>'【法人】1回目＞計算用シート'!F169</f>
        <v>0</v>
      </c>
      <c r="G169" s="217"/>
      <c r="H169" s="218"/>
    </row>
    <row r="170" spans="2:10" ht="24.95" customHeight="1">
      <c r="B170" s="169"/>
      <c r="D170" s="213" t="s">
        <v>186</v>
      </c>
      <c r="E170" s="208" t="str">
        <f>'【法人】1回目＞計算用シート'!E170</f>
        <v>　　　　年　　　月時点</v>
      </c>
      <c r="F170" s="208" t="str">
        <f>'【法人】1回目＞計算用シート'!F170</f>
        <v>　　　　年　　　月時点</v>
      </c>
      <c r="G170" s="215" t="s">
        <v>184</v>
      </c>
      <c r="H170" s="216"/>
    </row>
    <row r="171" spans="2:10" ht="24.95" customHeight="1" thickBot="1">
      <c r="B171" s="188" t="s">
        <v>187</v>
      </c>
      <c r="D171" s="271"/>
      <c r="E171" s="36">
        <f>'【法人】1回目＞計算用シート'!E171</f>
        <v>0</v>
      </c>
      <c r="F171" s="36">
        <f>'【法人】1回目＞計算用シート'!F171</f>
        <v>0</v>
      </c>
      <c r="G171" s="217"/>
      <c r="H171" s="218"/>
    </row>
    <row r="172" spans="2:10" ht="24.95" customHeight="1" thickTop="1" thickBot="1">
      <c r="B172" s="187" t="s">
        <v>188</v>
      </c>
      <c r="G172" s="219" t="s">
        <v>189</v>
      </c>
      <c r="H172" s="220"/>
      <c r="I172" s="221" t="str">
        <f>IF(G171-G169&gt;=30,"〇","×")</f>
        <v>×</v>
      </c>
      <c r="J172" s="222"/>
    </row>
    <row r="173" spans="2:10" ht="24.95" customHeight="1" thickTop="1">
      <c r="D173" s="104" t="s">
        <v>190</v>
      </c>
    </row>
  </sheetData>
  <sheetProtection algorithmName="SHA-512" hashValue="ChecvEUA070765Bif126Ja7yo93xkuPPCEzIRSkuIyfRwdxbuJzoSA1daY97v6nR6jImrsz585d9D+If/Rr7xg==" saltValue="HEwPhJFBCSzvjj1HELR1rw==" spinCount="100000" sheet="1" objects="1" scenarios="1"/>
  <mergeCells count="68">
    <mergeCell ref="D27:J35"/>
    <mergeCell ref="E10:F10"/>
    <mergeCell ref="E11:F11"/>
    <mergeCell ref="E18:J18"/>
    <mergeCell ref="D19:D22"/>
    <mergeCell ref="E19:J22"/>
    <mergeCell ref="D38:J38"/>
    <mergeCell ref="D39:J39"/>
    <mergeCell ref="D40:J40"/>
    <mergeCell ref="D41:D43"/>
    <mergeCell ref="E41:E43"/>
    <mergeCell ref="F41:J41"/>
    <mergeCell ref="F42:F43"/>
    <mergeCell ref="G42:J42"/>
    <mergeCell ref="G44:H44"/>
    <mergeCell ref="I44:J44"/>
    <mergeCell ref="G45:H45"/>
    <mergeCell ref="I45:J45"/>
    <mergeCell ref="G46:H46"/>
    <mergeCell ref="I46:J46"/>
    <mergeCell ref="G47:H47"/>
    <mergeCell ref="I47:J47"/>
    <mergeCell ref="G48:H48"/>
    <mergeCell ref="I48:J48"/>
    <mergeCell ref="G49:H49"/>
    <mergeCell ref="I49:J49"/>
    <mergeCell ref="G50:H50"/>
    <mergeCell ref="I50:J50"/>
    <mergeCell ref="G51:H51"/>
    <mergeCell ref="I51:J51"/>
    <mergeCell ref="G52:H52"/>
    <mergeCell ref="I52:J52"/>
    <mergeCell ref="F90:J90"/>
    <mergeCell ref="G53:H53"/>
    <mergeCell ref="I53:J53"/>
    <mergeCell ref="G54:H54"/>
    <mergeCell ref="I54:J54"/>
    <mergeCell ref="G56:J56"/>
    <mergeCell ref="G57:J57"/>
    <mergeCell ref="F69:H69"/>
    <mergeCell ref="F86:J86"/>
    <mergeCell ref="F87:J87"/>
    <mergeCell ref="F88:J88"/>
    <mergeCell ref="F89:J89"/>
    <mergeCell ref="G164:H164"/>
    <mergeCell ref="I164:J164"/>
    <mergeCell ref="F91:J91"/>
    <mergeCell ref="F92:J92"/>
    <mergeCell ref="E159:F159"/>
    <mergeCell ref="G159:J159"/>
    <mergeCell ref="G160:H160"/>
    <mergeCell ref="I160:J160"/>
    <mergeCell ref="G161:H161"/>
    <mergeCell ref="I161:J161"/>
    <mergeCell ref="G162:H162"/>
    <mergeCell ref="G163:H163"/>
    <mergeCell ref="I163:J163"/>
    <mergeCell ref="G165:H165"/>
    <mergeCell ref="I165:J165"/>
    <mergeCell ref="G167:H167"/>
    <mergeCell ref="D168:D169"/>
    <mergeCell ref="G168:H168"/>
    <mergeCell ref="G169:H169"/>
    <mergeCell ref="D170:D171"/>
    <mergeCell ref="G170:H170"/>
    <mergeCell ref="G171:H171"/>
    <mergeCell ref="G172:H172"/>
    <mergeCell ref="I172:J172"/>
  </mergeCells>
  <phoneticPr fontId="2"/>
  <conditionalFormatting sqref="D95:F153">
    <cfRule type="expression" dxfId="294" priority="17">
      <formula>$E$10=$M$9</formula>
    </cfRule>
    <cfRule type="expression" dxfId="293" priority="20">
      <formula>#REF!=$M$20</formula>
    </cfRule>
    <cfRule type="expression" dxfId="292" priority="18">
      <formula>$E$10=$M$10</formula>
    </cfRule>
    <cfRule type="expression" dxfId="291" priority="19">
      <formula>$E$10=$M$11</formula>
    </cfRule>
  </conditionalFormatting>
  <conditionalFormatting sqref="D165:G165 I165">
    <cfRule type="expression" dxfId="290" priority="45">
      <formula>$E$10=$M$14</formula>
    </cfRule>
    <cfRule type="expression" dxfId="289" priority="46">
      <formula>$E$10=$M$13</formula>
    </cfRule>
    <cfRule type="expression" dxfId="288" priority="50">
      <formula>$E$10=$M$9</formula>
    </cfRule>
    <cfRule type="expression" dxfId="287" priority="48">
      <formula>$E$10=$M$11</formula>
    </cfRule>
    <cfRule type="expression" dxfId="286" priority="47">
      <formula>$E$10=$M$12</formula>
    </cfRule>
    <cfRule type="expression" dxfId="285" priority="49">
      <formula>$E$9=$M$10</formula>
    </cfRule>
    <cfRule type="expression" dxfId="284" priority="44">
      <formula>$E$10=$M$15</formula>
    </cfRule>
  </conditionalFormatting>
  <conditionalFormatting sqref="D27:J35">
    <cfRule type="containsBlanks" dxfId="283" priority="25">
      <formula>LEN(TRIM(D27))=0</formula>
    </cfRule>
  </conditionalFormatting>
  <conditionalFormatting sqref="D157:J158">
    <cfRule type="expression" dxfId="282" priority="34">
      <formula>$E$10=$M$9</formula>
    </cfRule>
    <cfRule type="expression" dxfId="281" priority="28">
      <formula>$E$10=$M$15</formula>
    </cfRule>
    <cfRule type="expression" dxfId="280" priority="29">
      <formula>$E$10=$M$14</formula>
    </cfRule>
    <cfRule type="expression" dxfId="279" priority="30">
      <formula>$E$10=$M$13</formula>
    </cfRule>
    <cfRule type="expression" dxfId="278" priority="31">
      <formula>$E$10=$M$12</formula>
    </cfRule>
    <cfRule type="expression" dxfId="277" priority="32">
      <formula>$E$10=$M$11</formula>
    </cfRule>
    <cfRule type="expression" dxfId="276" priority="33">
      <formula>$E$9=$M$10</formula>
    </cfRule>
  </conditionalFormatting>
  <conditionalFormatting sqref="D166:J171 D159:H159 D160:G160 I160:J160 D161:J164">
    <cfRule type="expression" dxfId="275" priority="65">
      <formula>$E$10=$M$9</formula>
    </cfRule>
    <cfRule type="expression" dxfId="274" priority="64">
      <formula>$E$9=$M$10</formula>
    </cfRule>
    <cfRule type="expression" dxfId="273" priority="63">
      <formula>$E$10=$M$11</formula>
    </cfRule>
    <cfRule type="expression" dxfId="272" priority="62">
      <formula>$E$10=$M$12</formula>
    </cfRule>
    <cfRule type="expression" dxfId="271" priority="53">
      <formula>$E$10=$M$13</formula>
    </cfRule>
    <cfRule type="expression" dxfId="270" priority="52">
      <formula>$E$10=$M$14</formula>
    </cfRule>
    <cfRule type="expression" dxfId="269" priority="51">
      <formula>$E$10=$M$15</formula>
    </cfRule>
  </conditionalFormatting>
  <conditionalFormatting sqref="E14:E15">
    <cfRule type="containsBlanks" dxfId="268" priority="26">
      <formula>LEN(TRIM(E14))=0</formula>
    </cfRule>
  </conditionalFormatting>
  <conditionalFormatting sqref="E16">
    <cfRule type="expression" dxfId="267" priority="76">
      <formula>$E$10=$M$9</formula>
    </cfRule>
    <cfRule type="expression" dxfId="266" priority="70">
      <formula>$E$10=$M$15</formula>
    </cfRule>
    <cfRule type="expression" dxfId="265" priority="71">
      <formula>$E$10=$M$14</formula>
    </cfRule>
    <cfRule type="expression" dxfId="264" priority="72">
      <formula>$E$10=$M$13</formula>
    </cfRule>
    <cfRule type="expression" dxfId="263" priority="73">
      <formula>$E$10=$M$12</formula>
    </cfRule>
    <cfRule type="expression" dxfId="262" priority="74">
      <formula>$E$10=$M$11</formula>
    </cfRule>
    <cfRule type="expression" dxfId="261" priority="75">
      <formula>$E$10=$M$10</formula>
    </cfRule>
  </conditionalFormatting>
  <conditionalFormatting sqref="E69">
    <cfRule type="containsBlanks" dxfId="260" priority="24">
      <formula>LEN(TRIM(E69))=0</formula>
    </cfRule>
  </conditionalFormatting>
  <conditionalFormatting sqref="E74:E75">
    <cfRule type="containsBlanks" dxfId="259" priority="23">
      <formula>LEN(TRIM(E74))=0</formula>
    </cfRule>
  </conditionalFormatting>
  <conditionalFormatting sqref="E44:F45">
    <cfRule type="containsBlanks" dxfId="258" priority="61">
      <formula>LEN(TRIM(E44))=0</formula>
    </cfRule>
  </conditionalFormatting>
  <conditionalFormatting sqref="E47:F47">
    <cfRule type="containsBlanks" dxfId="257" priority="60">
      <formula>LEN(TRIM(E47))=0</formula>
    </cfRule>
  </conditionalFormatting>
  <conditionalFormatting sqref="E49:F50 E52:F53">
    <cfRule type="containsBlanks" dxfId="256" priority="59">
      <formula>LEN(TRIM(E49))=0</formula>
    </cfRule>
  </conditionalFormatting>
  <conditionalFormatting sqref="E57:F57">
    <cfRule type="containsBlanks" dxfId="255" priority="58">
      <formula>LEN(TRIM(E57))=0</formula>
    </cfRule>
  </conditionalFormatting>
  <conditionalFormatting sqref="E97:F102">
    <cfRule type="containsBlanks" dxfId="254" priority="68">
      <formula>LEN(TRIM(E97))=0</formula>
    </cfRule>
  </conditionalFormatting>
  <conditionalFormatting sqref="E110:F111 E113:F115 E117:F117 E119:F119">
    <cfRule type="containsBlanks" dxfId="253" priority="67">
      <formula>LEN(TRIM(E110))=0</formula>
    </cfRule>
  </conditionalFormatting>
  <conditionalFormatting sqref="E124:F127 E129:F129">
    <cfRule type="containsBlanks" dxfId="252" priority="66">
      <formula>LEN(TRIM(E124))=0</formula>
    </cfRule>
  </conditionalFormatting>
  <conditionalFormatting sqref="F143:F144">
    <cfRule type="containsBlanks" dxfId="251" priority="69">
      <formula>LEN(TRIM(F143))=0</formula>
    </cfRule>
  </conditionalFormatting>
  <conditionalFormatting sqref="F149">
    <cfRule type="containsBlanks" dxfId="250" priority="57">
      <formula>LEN(TRIM(F149))=0</formula>
    </cfRule>
  </conditionalFormatting>
  <conditionalFormatting sqref="G165 I165">
    <cfRule type="expression" dxfId="249" priority="43">
      <formula>$E$16=$M$20</formula>
    </cfRule>
  </conditionalFormatting>
  <conditionalFormatting sqref="G172">
    <cfRule type="expression" dxfId="248" priority="8">
      <formula>$E$9=$M$10</formula>
    </cfRule>
    <cfRule type="expression" dxfId="247" priority="7">
      <formula>$E$10=$M$11</formula>
    </cfRule>
    <cfRule type="expression" dxfId="246" priority="6">
      <formula>$E$10=$M$12</formula>
    </cfRule>
    <cfRule type="expression" dxfId="245" priority="5">
      <formula>$E$10=$M$13</formula>
    </cfRule>
    <cfRule type="expression" dxfId="244" priority="4">
      <formula>$E$10=$M$14</formula>
    </cfRule>
    <cfRule type="expression" dxfId="243" priority="3">
      <formula>$E$10=$M$15</formula>
    </cfRule>
    <cfRule type="expression" dxfId="242" priority="9">
      <formula>$E$10=$M$9</formula>
    </cfRule>
    <cfRule type="expression" dxfId="241" priority="2">
      <formula>$E$16=$M$20</formula>
    </cfRule>
  </conditionalFormatting>
  <conditionalFormatting sqref="G169:H169 G171:H171">
    <cfRule type="containsBlanks" dxfId="240" priority="21">
      <formula>LEN(TRIM(G169))=0</formula>
    </cfRule>
  </conditionalFormatting>
  <conditionalFormatting sqref="H158">
    <cfRule type="expression" dxfId="239" priority="35">
      <formula>$E$16=$M$20</formula>
    </cfRule>
  </conditionalFormatting>
  <conditionalFormatting sqref="I172">
    <cfRule type="expression" dxfId="238" priority="16">
      <formula>$E$10=$M$9</formula>
    </cfRule>
    <cfRule type="expression" dxfId="237" priority="15">
      <formula>$E$9=$M$10</formula>
    </cfRule>
    <cfRule type="expression" dxfId="236" priority="14">
      <formula>$E$10=$M$11</formula>
    </cfRule>
    <cfRule type="expression" dxfId="235" priority="13">
      <formula>$E$10=$M$12</formula>
    </cfRule>
    <cfRule type="expression" dxfId="234" priority="12">
      <formula>$E$10=$M$13</formula>
    </cfRule>
    <cfRule type="expression" dxfId="233" priority="11">
      <formula>$E$10=$M$14</formula>
    </cfRule>
    <cfRule type="expression" dxfId="232" priority="10">
      <formula>$E$10=$M$15</formula>
    </cfRule>
    <cfRule type="expression" dxfId="231" priority="1">
      <formula>$E$16=$M$20</formula>
    </cfRule>
  </conditionalFormatting>
  <conditionalFormatting sqref="J158">
    <cfRule type="expression" dxfId="230" priority="27">
      <formula>$E$16=$M$20</formula>
    </cfRule>
  </conditionalFormatting>
  <dataValidations count="1">
    <dataValidation type="date" imeMode="off" allowBlank="1" showInputMessage="1" showErrorMessage="1" error="「yyyy/m/d」の形式で入力してください。" sqref="E14:E15" xr:uid="{202D59E0-3EE4-491F-8EC7-C3C169041BFE}">
      <formula1>1</formula1>
      <formula2>73051</formula2>
    </dataValidation>
  </dataValidations>
  <pageMargins left="0.7" right="0.7" top="0.75" bottom="0.75" header="0.3" footer="0.3"/>
  <pageSetup paperSize="9" scale="35" orientation="portrait" r:id="rId1"/>
  <rowBreaks count="2" manualBreakCount="2">
    <brk id="76" max="10" man="1"/>
    <brk id="104"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6B05A-4DB0-4D72-B08B-001A6E1B9BE5}">
  <sheetPr codeName="Sheet3">
    <tabColor rgb="FFFF0000"/>
  </sheetPr>
  <dimension ref="A1:O173"/>
  <sheetViews>
    <sheetView showGridLines="0" view="pageBreakPreview" zoomScaleNormal="85" zoomScaleSheetLayoutView="100" workbookViewId="0">
      <pane xSplit="2" ySplit="6" topLeftCell="C7" activePane="bottomRight" state="frozen"/>
      <selection activeCell="D27" sqref="D27:J35"/>
      <selection pane="topRight" activeCell="D27" sqref="D27:J35"/>
      <selection pane="bottomLeft" activeCell="D27" sqref="D27:J35"/>
      <selection pane="bottomRight" activeCell="E14" sqref="E14"/>
    </sheetView>
  </sheetViews>
  <sheetFormatPr defaultRowHeight="24.95" customHeight="1"/>
  <cols>
    <col min="1" max="1" width="3" style="55" customWidth="1"/>
    <col min="2" max="2" width="40.625" style="54" customWidth="1"/>
    <col min="3" max="3" width="3.125" style="55" customWidth="1"/>
    <col min="4" max="6" width="30.625" style="55" customWidth="1"/>
    <col min="7" max="7" width="8.625" style="55" customWidth="1"/>
    <col min="8" max="8" width="22.625" style="55" customWidth="1"/>
    <col min="9" max="9" width="8.625" style="55" customWidth="1"/>
    <col min="10" max="10" width="22.625" style="55" customWidth="1"/>
    <col min="11" max="11" width="9" style="55" customWidth="1"/>
    <col min="12" max="12" width="9" style="55"/>
    <col min="13" max="13" width="13.125" style="55" hidden="1" customWidth="1"/>
    <col min="14" max="16384" width="9" style="55"/>
  </cols>
  <sheetData>
    <row r="1" spans="1:15" ht="24.95" customHeight="1">
      <c r="A1" s="53" t="str">
        <f>+'【法人】1回目＞計算用シート'!A1</f>
        <v>【経営革新｜法人用】(5次公募) 事業化状況報告用 計算シート v1.1</v>
      </c>
      <c r="C1" s="53"/>
    </row>
    <row r="2" spans="1:15" ht="24.95" customHeight="1">
      <c r="D2" s="56" t="s">
        <v>0</v>
      </c>
      <c r="I2" s="57"/>
      <c r="J2" s="58" t="s">
        <v>193</v>
      </c>
    </row>
    <row r="3" spans="1:15" ht="24.95" customHeight="1">
      <c r="D3" s="55" t="s">
        <v>219</v>
      </c>
    </row>
    <row r="4" spans="1:15" ht="24.95" customHeight="1">
      <c r="D4" s="59" t="s">
        <v>220</v>
      </c>
    </row>
    <row r="5" spans="1:15" ht="24.95" customHeight="1">
      <c r="D5" s="60" t="s">
        <v>2</v>
      </c>
      <c r="F5" s="211"/>
      <c r="G5" s="54"/>
      <c r="H5" s="211"/>
      <c r="I5" s="54"/>
    </row>
    <row r="6" spans="1:15" ht="24.95" customHeight="1">
      <c r="B6" s="62" t="s">
        <v>221</v>
      </c>
      <c r="D6" s="63" t="s">
        <v>3</v>
      </c>
    </row>
    <row r="7" spans="1:15" ht="24.95" customHeight="1">
      <c r="B7" s="64"/>
      <c r="D7" s="65" t="s">
        <v>4</v>
      </c>
      <c r="E7" s="66"/>
      <c r="F7" s="66"/>
      <c r="G7" s="66"/>
      <c r="H7" s="66"/>
      <c r="I7" s="66"/>
      <c r="J7" s="66"/>
    </row>
    <row r="8" spans="1:15" ht="24.95" customHeight="1">
      <c r="B8" s="64"/>
      <c r="D8" s="56" t="s">
        <v>5</v>
      </c>
    </row>
    <row r="9" spans="1:15" ht="24.95" customHeight="1">
      <c r="B9" s="64"/>
      <c r="D9" s="137" t="s">
        <v>6</v>
      </c>
      <c r="E9" s="137"/>
      <c r="F9" s="137"/>
      <c r="G9" s="137"/>
      <c r="H9" s="137"/>
      <c r="I9" s="137"/>
      <c r="J9" s="137"/>
      <c r="M9" s="55" t="s">
        <v>7</v>
      </c>
    </row>
    <row r="10" spans="1:15" ht="24.95" customHeight="1">
      <c r="B10" s="67"/>
      <c r="D10" s="68" t="s">
        <v>8</v>
      </c>
      <c r="E10" s="296" t="str">
        <f>'【法人】1回目＞計算用シート'!E10</f>
        <v>中小企業生産性革命推進事業 事業承継・引継ぎ補助金（第5次公募）</v>
      </c>
      <c r="F10" s="297"/>
      <c r="G10" s="69"/>
      <c r="H10" s="69"/>
      <c r="I10" s="59"/>
      <c r="M10" s="55" t="s">
        <v>9</v>
      </c>
    </row>
    <row r="11" spans="1:15" ht="24.95" customHeight="1">
      <c r="B11" s="70" t="s">
        <v>10</v>
      </c>
      <c r="D11" s="68" t="s">
        <v>11</v>
      </c>
      <c r="E11" s="296">
        <f>'【法人】1回目＞計算用シート'!E11</f>
        <v>0</v>
      </c>
      <c r="F11" s="298"/>
      <c r="M11" s="55" t="s">
        <v>13</v>
      </c>
    </row>
    <row r="12" spans="1:15" ht="24.95" customHeight="1">
      <c r="B12" s="70" t="s">
        <v>14</v>
      </c>
      <c r="D12" s="68" t="s">
        <v>15</v>
      </c>
      <c r="E12" s="41">
        <f>'【法人】1回目＞計算用シート'!E12</f>
        <v>0</v>
      </c>
      <c r="F12" s="71"/>
      <c r="M12" s="55" t="s">
        <v>17</v>
      </c>
    </row>
    <row r="13" spans="1:15" ht="24.75" customHeight="1">
      <c r="B13" s="70" t="s">
        <v>18</v>
      </c>
      <c r="D13" s="68" t="s">
        <v>19</v>
      </c>
      <c r="E13" s="134">
        <f>'【法人】1回目＞計算用シート'!E13</f>
        <v>0</v>
      </c>
      <c r="F13" s="134">
        <f>'【法人】1回目＞計算用シート'!F13</f>
        <v>45313</v>
      </c>
      <c r="G13" s="72"/>
      <c r="H13" s="71"/>
      <c r="I13" s="73"/>
      <c r="J13" s="73"/>
      <c r="M13" s="55" t="s">
        <v>21</v>
      </c>
    </row>
    <row r="14" spans="1:15" ht="24.95" customHeight="1">
      <c r="B14" s="70" t="s">
        <v>22</v>
      </c>
      <c r="D14" s="68" t="s">
        <v>23</v>
      </c>
      <c r="E14" s="16"/>
      <c r="F14" s="210" t="s">
        <v>239</v>
      </c>
      <c r="G14" s="137"/>
      <c r="H14" s="137"/>
      <c r="I14" s="137"/>
      <c r="J14" s="137"/>
      <c r="M14" s="55" t="s">
        <v>24</v>
      </c>
    </row>
    <row r="15" spans="1:15" ht="24.95" customHeight="1">
      <c r="B15" s="70" t="s">
        <v>25</v>
      </c>
      <c r="D15" s="68" t="s">
        <v>26</v>
      </c>
      <c r="E15" s="17"/>
      <c r="F15" s="210" t="s">
        <v>240</v>
      </c>
      <c r="G15" s="137"/>
      <c r="H15" s="137"/>
      <c r="I15" s="137"/>
      <c r="J15" s="137"/>
      <c r="M15" s="55" t="s">
        <v>27</v>
      </c>
    </row>
    <row r="16" spans="1:15" ht="24.95" customHeight="1">
      <c r="B16" s="70" t="s">
        <v>238</v>
      </c>
      <c r="D16" s="68" t="s">
        <v>28</v>
      </c>
      <c r="E16" s="198">
        <f>+'【法人】1回目＞計算用シート'!E16</f>
        <v>0</v>
      </c>
      <c r="F16" s="74"/>
      <c r="G16" s="74"/>
      <c r="H16" s="74"/>
      <c r="I16" s="74"/>
      <c r="J16" s="74"/>
      <c r="K16" s="74"/>
      <c r="L16" s="74"/>
      <c r="M16" s="55" t="s">
        <v>29</v>
      </c>
      <c r="N16" s="74"/>
      <c r="O16" s="74"/>
    </row>
    <row r="17" spans="2:15" ht="24.75" customHeight="1">
      <c r="B17" s="64"/>
      <c r="C17" s="53"/>
      <c r="D17" s="75"/>
      <c r="E17" s="74"/>
      <c r="F17" s="74"/>
      <c r="G17" s="74"/>
      <c r="H17" s="74"/>
      <c r="I17" s="74"/>
      <c r="J17" s="74"/>
      <c r="K17" s="74"/>
      <c r="L17" s="74"/>
      <c r="M17" s="74" t="s">
        <v>30</v>
      </c>
      <c r="N17" s="74"/>
      <c r="O17" s="74"/>
    </row>
    <row r="18" spans="2:15" ht="24.75" customHeight="1">
      <c r="B18" s="70" t="s">
        <v>31</v>
      </c>
      <c r="D18" s="68" t="s">
        <v>32</v>
      </c>
      <c r="E18" s="299">
        <f>+'【法人】1回目＞計算用シート'!E18</f>
        <v>0</v>
      </c>
      <c r="F18" s="299"/>
      <c r="G18" s="299"/>
      <c r="H18" s="299"/>
      <c r="I18" s="299"/>
      <c r="J18" s="299"/>
      <c r="K18" s="74"/>
      <c r="L18" s="74"/>
      <c r="M18" s="74"/>
      <c r="N18" s="74"/>
      <c r="O18" s="74"/>
    </row>
    <row r="19" spans="2:15" ht="24.75" customHeight="1">
      <c r="B19" s="70" t="s">
        <v>33</v>
      </c>
      <c r="D19" s="300" t="s">
        <v>34</v>
      </c>
      <c r="E19" s="302">
        <f>'【法人】1回目＞計算用シート'!E20</f>
        <v>0</v>
      </c>
      <c r="F19" s="302"/>
      <c r="G19" s="302"/>
      <c r="H19" s="302"/>
      <c r="I19" s="302"/>
      <c r="J19" s="302"/>
      <c r="K19" s="74"/>
      <c r="L19" s="74"/>
      <c r="M19" s="74" t="s">
        <v>35</v>
      </c>
      <c r="N19" s="74"/>
      <c r="O19" s="74"/>
    </row>
    <row r="20" spans="2:15" ht="24.75" customHeight="1">
      <c r="B20" s="76"/>
      <c r="D20" s="301"/>
      <c r="E20" s="302"/>
      <c r="F20" s="302"/>
      <c r="G20" s="302"/>
      <c r="H20" s="302"/>
      <c r="I20" s="302"/>
      <c r="J20" s="302"/>
      <c r="K20" s="74"/>
      <c r="L20" s="74"/>
      <c r="M20" s="74" t="s">
        <v>36</v>
      </c>
      <c r="N20" s="74"/>
      <c r="O20" s="74"/>
    </row>
    <row r="21" spans="2:15" ht="24.75" customHeight="1">
      <c r="B21" s="76"/>
      <c r="D21" s="301"/>
      <c r="E21" s="302"/>
      <c r="F21" s="302"/>
      <c r="G21" s="302"/>
      <c r="H21" s="302"/>
      <c r="I21" s="302"/>
      <c r="J21" s="302"/>
      <c r="K21" s="74"/>
      <c r="L21" s="74"/>
      <c r="M21" s="74"/>
      <c r="N21" s="74"/>
      <c r="O21" s="74"/>
    </row>
    <row r="22" spans="2:15" ht="24.75" customHeight="1">
      <c r="B22" s="76"/>
      <c r="D22" s="301"/>
      <c r="E22" s="302"/>
      <c r="F22" s="302"/>
      <c r="G22" s="302"/>
      <c r="H22" s="302"/>
      <c r="I22" s="302"/>
      <c r="J22" s="302"/>
      <c r="K22" s="74"/>
      <c r="L22" s="74"/>
      <c r="M22" s="74"/>
      <c r="N22" s="74"/>
      <c r="O22" s="74"/>
    </row>
    <row r="23" spans="2:15" ht="24.75" customHeight="1">
      <c r="B23" s="76"/>
      <c r="D23" s="77"/>
      <c r="E23" s="74"/>
      <c r="F23" s="74"/>
      <c r="G23" s="74"/>
      <c r="H23" s="74"/>
      <c r="I23" s="74"/>
      <c r="J23" s="74"/>
      <c r="K23" s="74"/>
      <c r="L23" s="74"/>
      <c r="M23" s="74"/>
      <c r="N23" s="74"/>
      <c r="O23" s="74"/>
    </row>
    <row r="24" spans="2:15" ht="24.95" customHeight="1">
      <c r="B24" s="76"/>
      <c r="D24" s="65" t="s">
        <v>37</v>
      </c>
      <c r="E24" s="66"/>
      <c r="F24" s="66"/>
      <c r="G24" s="66"/>
      <c r="H24" s="66"/>
      <c r="I24" s="66"/>
      <c r="J24" s="66"/>
      <c r="K24" s="74"/>
      <c r="L24" s="74"/>
      <c r="M24" s="74"/>
      <c r="N24" s="74"/>
      <c r="O24" s="74"/>
    </row>
    <row r="25" spans="2:15" ht="24.75" customHeight="1">
      <c r="B25" s="77"/>
      <c r="D25" s="56" t="s">
        <v>38</v>
      </c>
      <c r="E25" s="74"/>
      <c r="F25" s="74"/>
      <c r="G25" s="74"/>
      <c r="H25" s="74"/>
      <c r="I25" s="74"/>
      <c r="J25" s="74"/>
      <c r="K25" s="74"/>
      <c r="L25" s="74"/>
      <c r="M25" s="74"/>
      <c r="N25" s="74"/>
      <c r="O25" s="74"/>
    </row>
    <row r="26" spans="2:15" ht="24.75" customHeight="1">
      <c r="B26" s="77"/>
      <c r="D26" s="55" t="s">
        <v>39</v>
      </c>
      <c r="E26" s="74"/>
      <c r="F26" s="74"/>
      <c r="G26" s="74"/>
      <c r="H26" s="74"/>
      <c r="I26" s="74"/>
      <c r="J26" s="74"/>
      <c r="K26" s="74"/>
      <c r="L26" s="74"/>
      <c r="M26" s="74"/>
      <c r="N26" s="74"/>
      <c r="O26" s="74"/>
    </row>
    <row r="27" spans="2:15" ht="24.75" customHeight="1">
      <c r="B27" s="70" t="s">
        <v>40</v>
      </c>
      <c r="D27" s="287"/>
      <c r="E27" s="288"/>
      <c r="F27" s="288"/>
      <c r="G27" s="288"/>
      <c r="H27" s="288"/>
      <c r="I27" s="288"/>
      <c r="J27" s="289"/>
      <c r="K27" s="74"/>
      <c r="L27" s="74"/>
      <c r="M27" s="74"/>
      <c r="N27" s="74"/>
      <c r="O27" s="74"/>
    </row>
    <row r="28" spans="2:15" ht="24.75" customHeight="1">
      <c r="B28" s="77"/>
      <c r="D28" s="290"/>
      <c r="E28" s="291"/>
      <c r="F28" s="291"/>
      <c r="G28" s="291"/>
      <c r="H28" s="291"/>
      <c r="I28" s="291"/>
      <c r="J28" s="292"/>
      <c r="K28" s="74"/>
      <c r="L28" s="74"/>
      <c r="M28" s="74"/>
      <c r="N28" s="74"/>
      <c r="O28" s="74"/>
    </row>
    <row r="29" spans="2:15" ht="24.75" customHeight="1">
      <c r="B29" s="77"/>
      <c r="D29" s="290"/>
      <c r="E29" s="291"/>
      <c r="F29" s="291"/>
      <c r="G29" s="291"/>
      <c r="H29" s="291"/>
      <c r="I29" s="291"/>
      <c r="J29" s="292"/>
      <c r="K29" s="74"/>
      <c r="L29" s="74"/>
      <c r="M29" s="74"/>
      <c r="N29" s="74"/>
      <c r="O29" s="74"/>
    </row>
    <row r="30" spans="2:15" ht="24.75" customHeight="1">
      <c r="B30" s="77"/>
      <c r="D30" s="290"/>
      <c r="E30" s="291"/>
      <c r="F30" s="291"/>
      <c r="G30" s="291"/>
      <c r="H30" s="291"/>
      <c r="I30" s="291"/>
      <c r="J30" s="292"/>
      <c r="K30" s="74"/>
      <c r="L30" s="74"/>
      <c r="M30" s="74"/>
      <c r="N30" s="74"/>
      <c r="O30" s="74"/>
    </row>
    <row r="31" spans="2:15" ht="24.75" customHeight="1">
      <c r="B31" s="77"/>
      <c r="D31" s="290"/>
      <c r="E31" s="291"/>
      <c r="F31" s="291"/>
      <c r="G31" s="291"/>
      <c r="H31" s="291"/>
      <c r="I31" s="291"/>
      <c r="J31" s="292"/>
      <c r="K31" s="74"/>
      <c r="L31" s="74"/>
      <c r="M31" s="74"/>
      <c r="N31" s="74"/>
      <c r="O31" s="74"/>
    </row>
    <row r="32" spans="2:15" ht="24.75" customHeight="1">
      <c r="B32" s="77"/>
      <c r="D32" s="290"/>
      <c r="E32" s="291"/>
      <c r="F32" s="291"/>
      <c r="G32" s="291"/>
      <c r="H32" s="291"/>
      <c r="I32" s="291"/>
      <c r="J32" s="292"/>
      <c r="K32" s="74"/>
      <c r="L32" s="74"/>
      <c r="M32" s="74"/>
      <c r="N32" s="74"/>
      <c r="O32" s="74"/>
    </row>
    <row r="33" spans="2:15" ht="24.75" customHeight="1">
      <c r="B33" s="77"/>
      <c r="D33" s="290"/>
      <c r="E33" s="291"/>
      <c r="F33" s="291"/>
      <c r="G33" s="291"/>
      <c r="H33" s="291"/>
      <c r="I33" s="291"/>
      <c r="J33" s="292"/>
      <c r="K33" s="74"/>
      <c r="L33" s="74"/>
      <c r="M33" s="74"/>
      <c r="N33" s="74"/>
      <c r="O33" s="74"/>
    </row>
    <row r="34" spans="2:15" ht="24.75" customHeight="1">
      <c r="B34" s="77"/>
      <c r="D34" s="290"/>
      <c r="E34" s="291"/>
      <c r="F34" s="291"/>
      <c r="G34" s="291"/>
      <c r="H34" s="291"/>
      <c r="I34" s="291"/>
      <c r="J34" s="292"/>
      <c r="K34" s="74"/>
      <c r="L34" s="74"/>
      <c r="M34" s="74"/>
      <c r="N34" s="74"/>
      <c r="O34" s="74"/>
    </row>
    <row r="35" spans="2:15" ht="24.75" customHeight="1">
      <c r="B35" s="77"/>
      <c r="D35" s="293"/>
      <c r="E35" s="294"/>
      <c r="F35" s="294"/>
      <c r="G35" s="294"/>
      <c r="H35" s="294"/>
      <c r="I35" s="294"/>
      <c r="J35" s="295"/>
      <c r="K35" s="74"/>
      <c r="L35" s="74"/>
      <c r="M35" s="74"/>
      <c r="N35" s="74"/>
      <c r="O35" s="74"/>
    </row>
    <row r="36" spans="2:15" ht="24.75" customHeight="1">
      <c r="B36" s="77"/>
      <c r="D36" s="76"/>
      <c r="E36" s="74"/>
      <c r="F36" s="74"/>
      <c r="G36" s="74"/>
      <c r="H36" s="74"/>
      <c r="I36" s="74"/>
      <c r="J36" s="74"/>
      <c r="K36" s="74"/>
      <c r="L36" s="74"/>
      <c r="M36" s="74"/>
      <c r="N36" s="74"/>
      <c r="O36" s="74"/>
    </row>
    <row r="37" spans="2:15" ht="24.95" customHeight="1">
      <c r="B37" s="77"/>
      <c r="D37" s="56" t="s">
        <v>41</v>
      </c>
      <c r="E37" s="74"/>
      <c r="F37" s="74"/>
      <c r="G37" s="74"/>
      <c r="H37" s="74"/>
      <c r="I37" s="74"/>
      <c r="J37" s="74"/>
      <c r="K37" s="74"/>
      <c r="L37" s="74"/>
      <c r="M37" s="74"/>
      <c r="N37" s="74"/>
      <c r="O37" s="74"/>
    </row>
    <row r="38" spans="2:15" ht="24.95" customHeight="1">
      <c r="B38" s="77"/>
      <c r="D38" s="303" t="s">
        <v>42</v>
      </c>
      <c r="E38" s="303"/>
      <c r="F38" s="303"/>
      <c r="G38" s="303"/>
      <c r="H38" s="303"/>
      <c r="I38" s="303"/>
      <c r="J38" s="303"/>
      <c r="K38" s="74"/>
      <c r="L38" s="74"/>
      <c r="M38" s="74"/>
      <c r="N38" s="74"/>
      <c r="O38" s="74"/>
    </row>
    <row r="39" spans="2:15" ht="24.95" customHeight="1">
      <c r="B39" s="77"/>
      <c r="D39" s="241" t="s">
        <v>43</v>
      </c>
      <c r="E39" s="303"/>
      <c r="F39" s="303"/>
      <c r="G39" s="303"/>
      <c r="H39" s="303"/>
      <c r="I39" s="303"/>
      <c r="J39" s="303"/>
    </row>
    <row r="40" spans="2:15" ht="24.95" customHeight="1">
      <c r="B40" s="77"/>
      <c r="D40" s="242" t="s">
        <v>44</v>
      </c>
      <c r="E40" s="243"/>
      <c r="F40" s="243"/>
      <c r="G40" s="243"/>
      <c r="H40" s="243"/>
      <c r="I40" s="243"/>
      <c r="J40" s="243"/>
    </row>
    <row r="41" spans="2:15" ht="24.95" customHeight="1">
      <c r="B41" s="77"/>
      <c r="D41" s="304" t="s">
        <v>45</v>
      </c>
      <c r="E41" s="306" t="s">
        <v>46</v>
      </c>
      <c r="F41" s="309" t="s">
        <v>47</v>
      </c>
      <c r="G41" s="309"/>
      <c r="H41" s="309"/>
      <c r="I41" s="309"/>
      <c r="J41" s="309"/>
    </row>
    <row r="42" spans="2:15" ht="24.95" customHeight="1">
      <c r="B42" s="77"/>
      <c r="D42" s="304"/>
      <c r="E42" s="307"/>
      <c r="F42" s="310" t="s">
        <v>48</v>
      </c>
      <c r="G42" s="311" t="s">
        <v>49</v>
      </c>
      <c r="H42" s="253"/>
      <c r="I42" s="253"/>
      <c r="J42" s="254"/>
    </row>
    <row r="43" spans="2:15" ht="24.95" customHeight="1">
      <c r="B43" s="77"/>
      <c r="D43" s="305"/>
      <c r="E43" s="308"/>
      <c r="F43" s="251"/>
      <c r="G43" s="138" t="s">
        <v>50</v>
      </c>
      <c r="H43" s="19"/>
      <c r="I43" s="138" t="s">
        <v>50</v>
      </c>
      <c r="J43" s="19"/>
    </row>
    <row r="44" spans="2:15" ht="24.95" customHeight="1">
      <c r="B44" s="78"/>
      <c r="D44" s="79" t="s">
        <v>51</v>
      </c>
      <c r="E44" s="18"/>
      <c r="F44" s="18"/>
      <c r="G44" s="312"/>
      <c r="H44" s="313"/>
      <c r="I44" s="314"/>
      <c r="J44" s="313"/>
    </row>
    <row r="45" spans="2:15" ht="24.95" customHeight="1">
      <c r="B45" s="77"/>
      <c r="D45" s="79" t="s">
        <v>52</v>
      </c>
      <c r="E45" s="18"/>
      <c r="F45" s="18"/>
      <c r="G45" s="312"/>
      <c r="H45" s="313"/>
      <c r="I45" s="314"/>
      <c r="J45" s="313"/>
    </row>
    <row r="46" spans="2:15" ht="24.95" customHeight="1">
      <c r="B46" s="78"/>
      <c r="D46" s="79" t="s">
        <v>53</v>
      </c>
      <c r="E46" s="29">
        <f>E44-E45</f>
        <v>0</v>
      </c>
      <c r="F46" s="29">
        <f>F44-F45</f>
        <v>0</v>
      </c>
      <c r="G46" s="315">
        <f>G44-G45</f>
        <v>0</v>
      </c>
      <c r="H46" s="316"/>
      <c r="I46" s="317">
        <f>I44-I45</f>
        <v>0</v>
      </c>
      <c r="J46" s="316"/>
    </row>
    <row r="47" spans="2:15" ht="24.95" customHeight="1">
      <c r="B47" s="77"/>
      <c r="D47" s="79" t="s">
        <v>54</v>
      </c>
      <c r="E47" s="18"/>
      <c r="F47" s="18"/>
      <c r="G47" s="312"/>
      <c r="H47" s="313"/>
      <c r="I47" s="314"/>
      <c r="J47" s="313"/>
    </row>
    <row r="48" spans="2:15" ht="24.95" customHeight="1">
      <c r="B48" s="77"/>
      <c r="D48" s="79" t="s">
        <v>55</v>
      </c>
      <c r="E48" s="29">
        <f>E46-E47</f>
        <v>0</v>
      </c>
      <c r="F48" s="29">
        <f>F46-F47</f>
        <v>0</v>
      </c>
      <c r="G48" s="315">
        <f>G46-G47</f>
        <v>0</v>
      </c>
      <c r="H48" s="318"/>
      <c r="I48" s="317">
        <f>I46-I47</f>
        <v>0</v>
      </c>
      <c r="J48" s="316"/>
    </row>
    <row r="49" spans="2:10" ht="24.95" customHeight="1">
      <c r="B49" s="77"/>
      <c r="D49" s="79" t="s">
        <v>56</v>
      </c>
      <c r="E49" s="18"/>
      <c r="F49" s="18"/>
      <c r="G49" s="312"/>
      <c r="H49" s="313"/>
      <c r="I49" s="314"/>
      <c r="J49" s="313"/>
    </row>
    <row r="50" spans="2:10" ht="24.95" customHeight="1">
      <c r="B50" s="77"/>
      <c r="D50" s="79" t="s">
        <v>57</v>
      </c>
      <c r="E50" s="18"/>
      <c r="F50" s="18"/>
      <c r="G50" s="312"/>
      <c r="H50" s="313"/>
      <c r="I50" s="314"/>
      <c r="J50" s="313"/>
    </row>
    <row r="51" spans="2:10" ht="24.95" customHeight="1">
      <c r="B51" s="80"/>
      <c r="D51" s="79" t="s">
        <v>58</v>
      </c>
      <c r="E51" s="29">
        <f>E48+E49-E50</f>
        <v>0</v>
      </c>
      <c r="F51" s="29">
        <f>F48+F49-F50</f>
        <v>0</v>
      </c>
      <c r="G51" s="315">
        <f>G48+G49-G50</f>
        <v>0</v>
      </c>
      <c r="H51" s="316"/>
      <c r="I51" s="317">
        <f>I48+I49-I50</f>
        <v>0</v>
      </c>
      <c r="J51" s="316"/>
    </row>
    <row r="52" spans="2:10" ht="24.95" customHeight="1">
      <c r="B52" s="77"/>
      <c r="D52" s="81" t="s">
        <v>59</v>
      </c>
      <c r="E52" s="20"/>
      <c r="F52" s="20"/>
      <c r="G52" s="314"/>
      <c r="H52" s="313"/>
      <c r="I52" s="314"/>
      <c r="J52" s="313"/>
    </row>
    <row r="53" spans="2:10" ht="24.95" customHeight="1">
      <c r="B53" s="77"/>
      <c r="D53" s="79" t="s">
        <v>60</v>
      </c>
      <c r="E53" s="18"/>
      <c r="F53" s="18"/>
      <c r="G53" s="314"/>
      <c r="H53" s="313"/>
      <c r="I53" s="314"/>
      <c r="J53" s="313"/>
    </row>
    <row r="54" spans="2:10" ht="24.95" customHeight="1">
      <c r="B54" s="77"/>
      <c r="D54" s="79" t="s">
        <v>61</v>
      </c>
      <c r="E54" s="29">
        <f>E51+E52-E53</f>
        <v>0</v>
      </c>
      <c r="F54" s="29">
        <f>F51+F52-F53</f>
        <v>0</v>
      </c>
      <c r="G54" s="317">
        <f>G51+G52-G53</f>
        <v>0</v>
      </c>
      <c r="H54" s="318"/>
      <c r="I54" s="317">
        <f>I51+I52-I53</f>
        <v>0</v>
      </c>
      <c r="J54" s="318"/>
    </row>
    <row r="55" spans="2:10" ht="24.95" customHeight="1">
      <c r="B55" s="77"/>
      <c r="D55" s="54" t="s">
        <v>62</v>
      </c>
      <c r="E55" s="54"/>
      <c r="F55" s="54"/>
      <c r="G55" s="54"/>
      <c r="H55" s="54"/>
      <c r="I55" s="54"/>
      <c r="J55" s="54"/>
    </row>
    <row r="56" spans="2:10" ht="24.95" customHeight="1">
      <c r="B56" s="77"/>
      <c r="D56" s="82"/>
      <c r="E56" s="83" t="s">
        <v>63</v>
      </c>
      <c r="F56" s="83" t="s">
        <v>48</v>
      </c>
      <c r="G56" s="319" t="s">
        <v>64</v>
      </c>
      <c r="H56" s="234"/>
      <c r="I56" s="234"/>
      <c r="J56" s="235"/>
    </row>
    <row r="57" spans="2:10" ht="24.95" customHeight="1">
      <c r="B57" s="78"/>
      <c r="D57" s="84" t="s">
        <v>65</v>
      </c>
      <c r="E57" s="21"/>
      <c r="F57" s="21"/>
      <c r="G57" s="320">
        <f>E57-F57</f>
        <v>0</v>
      </c>
      <c r="H57" s="236"/>
      <c r="I57" s="236"/>
      <c r="J57" s="237"/>
    </row>
    <row r="58" spans="2:10" ht="24.95" customHeight="1">
      <c r="B58" s="77"/>
    </row>
    <row r="59" spans="2:10" ht="24.95" customHeight="1">
      <c r="B59" s="77"/>
      <c r="D59" s="56" t="s">
        <v>66</v>
      </c>
    </row>
    <row r="60" spans="2:10" ht="24.95" customHeight="1">
      <c r="B60" s="77"/>
      <c r="D60" s="55" t="s">
        <v>67</v>
      </c>
    </row>
    <row r="61" spans="2:10" ht="24.95" customHeight="1">
      <c r="B61" s="77"/>
      <c r="D61" s="85" t="s">
        <v>68</v>
      </c>
      <c r="E61" s="85"/>
    </row>
    <row r="62" spans="2:10" ht="24.95" customHeight="1">
      <c r="B62" s="77"/>
      <c r="D62" s="139" t="s">
        <v>69</v>
      </c>
      <c r="E62" s="30">
        <f>F44</f>
        <v>0</v>
      </c>
      <c r="F62" s="86" t="s">
        <v>70</v>
      </c>
      <c r="G62" s="86"/>
      <c r="H62" s="86"/>
      <c r="I62" s="86"/>
      <c r="J62" s="86"/>
    </row>
    <row r="63" spans="2:10" ht="24.95" customHeight="1">
      <c r="B63" s="77"/>
      <c r="D63" s="139" t="s">
        <v>71</v>
      </c>
      <c r="E63" s="30">
        <f>F45</f>
        <v>0</v>
      </c>
      <c r="F63" s="86"/>
      <c r="G63" s="86"/>
      <c r="H63" s="86"/>
      <c r="I63" s="86"/>
      <c r="J63" s="86"/>
    </row>
    <row r="64" spans="2:10" ht="24.95" customHeight="1">
      <c r="B64" s="77"/>
      <c r="D64" s="139" t="s">
        <v>72</v>
      </c>
      <c r="E64" s="30">
        <f>F47</f>
        <v>0</v>
      </c>
      <c r="F64" s="86"/>
      <c r="G64" s="86"/>
      <c r="H64" s="86"/>
      <c r="I64" s="86"/>
      <c r="J64" s="86"/>
    </row>
    <row r="65" spans="2:10" ht="24.95" customHeight="1">
      <c r="B65" s="77"/>
      <c r="D65" s="139" t="s">
        <v>73</v>
      </c>
      <c r="E65" s="30">
        <f>F49</f>
        <v>0</v>
      </c>
      <c r="F65" s="86"/>
      <c r="G65" s="86"/>
      <c r="H65" s="86"/>
      <c r="I65" s="86"/>
      <c r="J65" s="86"/>
    </row>
    <row r="66" spans="2:10" ht="24.95" customHeight="1">
      <c r="B66" s="77"/>
      <c r="D66" s="139" t="s">
        <v>74</v>
      </c>
      <c r="E66" s="30">
        <f>F50</f>
        <v>0</v>
      </c>
      <c r="F66" s="86"/>
      <c r="G66" s="86"/>
      <c r="H66" s="86"/>
      <c r="I66" s="86"/>
      <c r="J66" s="86"/>
    </row>
    <row r="67" spans="2:10" ht="24.95" customHeight="1">
      <c r="B67" s="77"/>
      <c r="D67" s="139" t="s">
        <v>75</v>
      </c>
      <c r="E67" s="30">
        <f>F52</f>
        <v>0</v>
      </c>
      <c r="F67" s="86"/>
      <c r="G67" s="86"/>
      <c r="H67" s="86"/>
      <c r="I67" s="86"/>
      <c r="J67" s="86"/>
    </row>
    <row r="68" spans="2:10" ht="24.95" customHeight="1">
      <c r="B68" s="77"/>
      <c r="D68" s="139" t="s">
        <v>76</v>
      </c>
      <c r="E68" s="30">
        <f>F53</f>
        <v>0</v>
      </c>
      <c r="F68" s="86"/>
      <c r="G68" s="86"/>
      <c r="H68" s="86"/>
      <c r="I68" s="86"/>
      <c r="J68" s="86"/>
    </row>
    <row r="69" spans="2:10" ht="24.95" customHeight="1">
      <c r="B69" s="77"/>
      <c r="D69" s="139" t="s">
        <v>77</v>
      </c>
      <c r="E69" s="22"/>
      <c r="F69" s="321" t="s">
        <v>78</v>
      </c>
      <c r="G69" s="321"/>
      <c r="H69" s="321"/>
      <c r="I69" s="86"/>
      <c r="J69" s="86"/>
    </row>
    <row r="70" spans="2:10" ht="9.9499999999999993" customHeight="1">
      <c r="B70" s="77"/>
      <c r="D70" s="87"/>
      <c r="E70" s="88"/>
      <c r="F70" s="136"/>
      <c r="G70" s="136"/>
      <c r="H70" s="136"/>
      <c r="I70" s="86"/>
      <c r="J70" s="86"/>
    </row>
    <row r="71" spans="2:10" ht="24.95" customHeight="1">
      <c r="B71" s="77"/>
      <c r="D71" s="139" t="s">
        <v>79</v>
      </c>
      <c r="E71" s="36">
        <f>+'【法人】1回目＞計算用シート'!E71</f>
        <v>0</v>
      </c>
      <c r="F71" s="136" t="s">
        <v>80</v>
      </c>
      <c r="G71" s="86"/>
      <c r="H71" s="86"/>
      <c r="I71" s="86"/>
      <c r="J71" s="86"/>
    </row>
    <row r="72" spans="2:10" ht="24.95" customHeight="1">
      <c r="B72" s="77"/>
      <c r="D72" s="139" t="s">
        <v>81</v>
      </c>
      <c r="E72" s="36">
        <f>+'【法人】1回目＞計算用シート'!E72</f>
        <v>0</v>
      </c>
      <c r="F72" s="136" t="s">
        <v>82</v>
      </c>
      <c r="G72" s="86"/>
      <c r="H72" s="86"/>
      <c r="I72" s="86"/>
      <c r="J72" s="86"/>
    </row>
    <row r="73" spans="2:10" ht="9.9499999999999993" customHeight="1">
      <c r="B73" s="77"/>
      <c r="D73" s="87"/>
      <c r="E73" s="88"/>
      <c r="F73" s="136"/>
      <c r="G73" s="136"/>
      <c r="H73" s="136"/>
      <c r="I73" s="86"/>
      <c r="J73" s="86"/>
    </row>
    <row r="74" spans="2:10" ht="24.95" customHeight="1">
      <c r="B74" s="77"/>
      <c r="D74" s="139" t="s">
        <v>83</v>
      </c>
      <c r="E74" s="22"/>
      <c r="F74" s="136" t="s">
        <v>84</v>
      </c>
      <c r="G74" s="86"/>
      <c r="H74" s="86"/>
      <c r="I74" s="86"/>
      <c r="J74" s="86"/>
    </row>
    <row r="75" spans="2:10" ht="24.95" customHeight="1">
      <c r="B75" s="77"/>
      <c r="D75" s="139" t="s">
        <v>85</v>
      </c>
      <c r="E75" s="22"/>
      <c r="F75" s="136" t="s">
        <v>86</v>
      </c>
      <c r="G75" s="86"/>
      <c r="H75" s="86"/>
      <c r="I75" s="86"/>
      <c r="J75" s="86"/>
    </row>
    <row r="76" spans="2:10" ht="24.95" customHeight="1">
      <c r="B76" s="77"/>
      <c r="E76" s="89"/>
      <c r="F76" s="86" t="s">
        <v>87</v>
      </c>
      <c r="G76" s="86"/>
      <c r="H76" s="86"/>
      <c r="I76" s="86"/>
      <c r="J76" s="86"/>
    </row>
    <row r="77" spans="2:10" ht="24.95" customHeight="1">
      <c r="B77" s="77"/>
      <c r="D77" s="56" t="s">
        <v>88</v>
      </c>
      <c r="E77" s="89"/>
      <c r="F77" s="86"/>
      <c r="G77" s="86"/>
      <c r="H77" s="86"/>
      <c r="I77" s="86"/>
      <c r="J77" s="86"/>
    </row>
    <row r="78" spans="2:10" ht="24.95" customHeight="1">
      <c r="B78" s="77"/>
      <c r="D78" s="85" t="s">
        <v>68</v>
      </c>
      <c r="E78" s="90" t="s">
        <v>89</v>
      </c>
      <c r="F78" s="91" t="s">
        <v>90</v>
      </c>
      <c r="G78" s="86"/>
      <c r="H78" s="86"/>
      <c r="I78" s="86"/>
      <c r="J78" s="86"/>
    </row>
    <row r="79" spans="2:10" ht="24.95" customHeight="1">
      <c r="B79" s="92" t="s">
        <v>91</v>
      </c>
      <c r="D79" s="93" t="s">
        <v>92</v>
      </c>
      <c r="E79" s="34">
        <f>E44</f>
        <v>0</v>
      </c>
      <c r="F79" s="34">
        <f>F44</f>
        <v>0</v>
      </c>
      <c r="G79" s="86"/>
      <c r="H79" s="86"/>
      <c r="I79" s="86"/>
      <c r="J79" s="86"/>
    </row>
    <row r="80" spans="2:10" ht="24.95" customHeight="1">
      <c r="B80" s="92" t="s">
        <v>93</v>
      </c>
      <c r="D80" s="93" t="s">
        <v>94</v>
      </c>
      <c r="E80" s="34">
        <f>E46</f>
        <v>0</v>
      </c>
      <c r="F80" s="34">
        <f>F46</f>
        <v>0</v>
      </c>
      <c r="G80" s="86"/>
      <c r="H80" s="86"/>
      <c r="I80" s="86"/>
      <c r="J80" s="86"/>
    </row>
    <row r="81" spans="2:10" ht="24.95" customHeight="1" thickBot="1">
      <c r="B81" s="94" t="s">
        <v>95</v>
      </c>
      <c r="D81" s="95" t="s">
        <v>96</v>
      </c>
      <c r="E81" s="35">
        <f>E51</f>
        <v>0</v>
      </c>
      <c r="F81" s="96"/>
      <c r="G81" s="86"/>
      <c r="H81" s="86"/>
      <c r="I81" s="86"/>
      <c r="J81" s="86"/>
    </row>
    <row r="82" spans="2:10" ht="24.95" customHeight="1">
      <c r="B82" s="92" t="s">
        <v>97</v>
      </c>
      <c r="D82" s="97" t="s">
        <v>98</v>
      </c>
      <c r="E82" s="31">
        <f>E57</f>
        <v>0</v>
      </c>
      <c r="F82" s="31">
        <f>F57</f>
        <v>0</v>
      </c>
      <c r="G82" s="86"/>
      <c r="H82" s="86"/>
      <c r="I82" s="86"/>
      <c r="J82" s="86"/>
    </row>
    <row r="83" spans="2:10" ht="24.95" customHeight="1">
      <c r="B83" s="77"/>
      <c r="E83" s="89"/>
      <c r="F83" s="86"/>
      <c r="G83" s="86"/>
      <c r="H83" s="86"/>
      <c r="I83" s="86"/>
      <c r="J83" s="86"/>
    </row>
    <row r="84" spans="2:10" ht="24.95" customHeight="1">
      <c r="B84" s="77"/>
      <c r="D84" s="56" t="s">
        <v>99</v>
      </c>
      <c r="E84" s="98"/>
      <c r="F84" s="86"/>
      <c r="G84" s="86"/>
      <c r="H84" s="86"/>
      <c r="I84" s="86"/>
      <c r="J84" s="86"/>
    </row>
    <row r="85" spans="2:10" ht="24.95" customHeight="1">
      <c r="B85" s="77"/>
      <c r="D85" s="85" t="s">
        <v>68</v>
      </c>
      <c r="E85" s="40" t="s">
        <v>100</v>
      </c>
      <c r="F85" s="86"/>
      <c r="G85" s="86"/>
      <c r="H85" s="86"/>
      <c r="I85" s="86"/>
      <c r="J85" s="86"/>
    </row>
    <row r="86" spans="2:10" ht="24.95" customHeight="1">
      <c r="B86" s="84" t="s">
        <v>101</v>
      </c>
      <c r="D86" s="93" t="s">
        <v>102</v>
      </c>
      <c r="E86" s="32">
        <f>E71</f>
        <v>0</v>
      </c>
      <c r="F86" s="223" t="s">
        <v>103</v>
      </c>
      <c r="G86" s="224"/>
      <c r="H86" s="224"/>
      <c r="I86" s="225"/>
      <c r="J86" s="225"/>
    </row>
    <row r="87" spans="2:10" ht="24.95" customHeight="1">
      <c r="B87" s="84" t="s">
        <v>104</v>
      </c>
      <c r="D87" s="93" t="s">
        <v>105</v>
      </c>
      <c r="E87" s="32">
        <f>E62+E65+E67-E63-E64-E66-E68-E69</f>
        <v>0</v>
      </c>
      <c r="F87" s="223" t="s">
        <v>106</v>
      </c>
      <c r="G87" s="224"/>
      <c r="H87" s="224"/>
      <c r="I87" s="225"/>
      <c r="J87" s="225"/>
    </row>
    <row r="88" spans="2:10" ht="24.95" customHeight="1">
      <c r="B88" s="84" t="s">
        <v>107</v>
      </c>
      <c r="D88" s="93" t="s">
        <v>108</v>
      </c>
      <c r="E88" s="32">
        <f>E72</f>
        <v>0</v>
      </c>
      <c r="F88" s="223" t="s">
        <v>109</v>
      </c>
      <c r="G88" s="224"/>
      <c r="H88" s="224"/>
      <c r="I88" s="225"/>
      <c r="J88" s="225"/>
    </row>
    <row r="89" spans="2:10" ht="24.95" customHeight="1">
      <c r="B89" s="84" t="s">
        <v>110</v>
      </c>
      <c r="D89" s="93" t="s">
        <v>111</v>
      </c>
      <c r="E89" s="32">
        <f>E63+E64+E66+E68+E69</f>
        <v>0</v>
      </c>
      <c r="F89" s="223" t="s">
        <v>112</v>
      </c>
      <c r="G89" s="224"/>
      <c r="H89" s="224"/>
      <c r="I89" s="225"/>
      <c r="J89" s="225"/>
    </row>
    <row r="90" spans="2:10" ht="24.95" customHeight="1">
      <c r="B90" s="84" t="s">
        <v>113</v>
      </c>
      <c r="D90" s="93" t="s">
        <v>114</v>
      </c>
      <c r="E90" s="32">
        <f>IFERROR(INT(IF(((E87-E88)*E86/E89)&gt;=0,(E87-E88)*E86/E89,0)),IFERROR(INT(IF(((E87-E88)*E86/E89)&gt;=0,(E87-E88)*E86/E89,0)),0))</f>
        <v>0</v>
      </c>
      <c r="F90" s="223" t="s">
        <v>115</v>
      </c>
      <c r="G90" s="224"/>
      <c r="H90" s="224"/>
      <c r="I90" s="225"/>
      <c r="J90" s="225"/>
    </row>
    <row r="91" spans="2:10" ht="24.95" customHeight="1" thickBot="1">
      <c r="B91" s="84" t="s">
        <v>116</v>
      </c>
      <c r="D91" s="99" t="s">
        <v>117</v>
      </c>
      <c r="E91" s="33">
        <f>E74+E75</f>
        <v>0</v>
      </c>
      <c r="F91" s="223" t="s">
        <v>118</v>
      </c>
      <c r="G91" s="224"/>
      <c r="H91" s="224"/>
      <c r="I91" s="225"/>
      <c r="J91" s="225"/>
    </row>
    <row r="92" spans="2:10" ht="24.95" customHeight="1" thickTop="1" thickBot="1">
      <c r="B92" s="84" t="s">
        <v>119</v>
      </c>
      <c r="D92" s="100" t="s">
        <v>120</v>
      </c>
      <c r="E92" s="101">
        <f>INT(IF(E91=E86,0,IF(E90&gt;E86,E86-E91,MAX(E90-E91,0))))</f>
        <v>0</v>
      </c>
      <c r="F92" s="226" t="s">
        <v>121</v>
      </c>
      <c r="G92" s="224"/>
      <c r="H92" s="224"/>
      <c r="I92" s="225"/>
      <c r="J92" s="225"/>
    </row>
    <row r="93" spans="2:10" ht="24.95" customHeight="1" thickTop="1">
      <c r="B93" s="77"/>
    </row>
    <row r="94" spans="2:10" ht="24.95" customHeight="1">
      <c r="B94" s="77"/>
      <c r="D94" s="65" t="s">
        <v>122</v>
      </c>
      <c r="E94" s="102"/>
      <c r="F94" s="102"/>
      <c r="G94" s="102"/>
      <c r="H94" s="102"/>
      <c r="I94" s="102"/>
      <c r="J94" s="102"/>
    </row>
    <row r="95" spans="2:10" ht="24.95" customHeight="1">
      <c r="B95" s="77"/>
      <c r="D95" s="103" t="s">
        <v>123</v>
      </c>
      <c r="E95" s="104"/>
      <c r="F95" s="104"/>
    </row>
    <row r="96" spans="2:10" ht="24.95" customHeight="1">
      <c r="B96" s="77"/>
      <c r="D96" s="105" t="s">
        <v>45</v>
      </c>
      <c r="E96" s="106" t="s">
        <v>63</v>
      </c>
      <c r="F96" s="106" t="s">
        <v>48</v>
      </c>
      <c r="G96" s="60"/>
      <c r="H96" s="60"/>
    </row>
    <row r="97" spans="2:8" ht="24.95" customHeight="1">
      <c r="B97" s="77"/>
      <c r="D97" s="107" t="s">
        <v>124</v>
      </c>
      <c r="E97" s="23"/>
      <c r="F97" s="23"/>
    </row>
    <row r="98" spans="2:8" ht="24.95" customHeight="1">
      <c r="B98" s="77"/>
      <c r="D98" s="107" t="s">
        <v>125</v>
      </c>
      <c r="E98" s="23"/>
      <c r="F98" s="23"/>
    </row>
    <row r="99" spans="2:8" ht="24.95" customHeight="1">
      <c r="B99" s="77"/>
      <c r="D99" s="107" t="s">
        <v>126</v>
      </c>
      <c r="E99" s="23"/>
      <c r="F99" s="23"/>
    </row>
    <row r="100" spans="2:8" ht="24.95" customHeight="1">
      <c r="B100" s="77"/>
      <c r="D100" s="107" t="s">
        <v>127</v>
      </c>
      <c r="E100" s="23"/>
      <c r="F100" s="23"/>
    </row>
    <row r="101" spans="2:8" ht="24.95" customHeight="1">
      <c r="B101" s="77"/>
      <c r="D101" s="107" t="s">
        <v>128</v>
      </c>
      <c r="E101" s="23"/>
      <c r="F101" s="23"/>
    </row>
    <row r="102" spans="2:8" ht="24.95" customHeight="1" thickBot="1">
      <c r="B102" s="77"/>
      <c r="D102" s="108" t="s">
        <v>129</v>
      </c>
      <c r="E102" s="24"/>
      <c r="F102" s="24"/>
    </row>
    <row r="103" spans="2:8" ht="24.95" customHeight="1" thickTop="1">
      <c r="B103" s="77"/>
      <c r="D103" s="109" t="s">
        <v>130</v>
      </c>
      <c r="E103" s="42">
        <f>SUM(E97:E102)</f>
        <v>0</v>
      </c>
      <c r="F103" s="42">
        <f>SUM(F97:F102)</f>
        <v>0</v>
      </c>
    </row>
    <row r="104" spans="2:8" ht="24.95" customHeight="1">
      <c r="B104" s="77"/>
    </row>
    <row r="105" spans="2:8" ht="24.95" customHeight="1">
      <c r="B105" s="77"/>
      <c r="D105" s="110" t="s">
        <v>131</v>
      </c>
      <c r="E105" s="111"/>
      <c r="F105" s="111"/>
    </row>
    <row r="106" spans="2:8" ht="24.95" customHeight="1">
      <c r="B106" s="77"/>
      <c r="D106" s="105" t="s">
        <v>45</v>
      </c>
      <c r="E106" s="106" t="s">
        <v>63</v>
      </c>
      <c r="F106" s="106" t="s">
        <v>48</v>
      </c>
      <c r="G106" s="60"/>
      <c r="H106" s="60"/>
    </row>
    <row r="107" spans="2:8" ht="24.95" customHeight="1">
      <c r="B107" s="77"/>
      <c r="D107" s="112" t="s">
        <v>132</v>
      </c>
      <c r="E107" s="36">
        <f t="shared" ref="E107:F109" si="0">E97</f>
        <v>0</v>
      </c>
      <c r="F107" s="36">
        <f t="shared" si="0"/>
        <v>0</v>
      </c>
    </row>
    <row r="108" spans="2:8" ht="24.95" customHeight="1">
      <c r="B108" s="77"/>
      <c r="D108" s="112" t="s">
        <v>133</v>
      </c>
      <c r="E108" s="36">
        <f t="shared" si="0"/>
        <v>0</v>
      </c>
      <c r="F108" s="36">
        <f t="shared" si="0"/>
        <v>0</v>
      </c>
    </row>
    <row r="109" spans="2:8" ht="24.95" customHeight="1">
      <c r="B109" s="77"/>
      <c r="D109" s="112" t="s">
        <v>134</v>
      </c>
      <c r="E109" s="36">
        <f t="shared" si="0"/>
        <v>0</v>
      </c>
      <c r="F109" s="36">
        <f t="shared" si="0"/>
        <v>0</v>
      </c>
    </row>
    <row r="110" spans="2:8" ht="24.95" customHeight="1">
      <c r="B110" s="77"/>
      <c r="D110" s="107" t="s">
        <v>135</v>
      </c>
      <c r="E110" s="25"/>
      <c r="F110" s="25"/>
      <c r="G110" s="77"/>
    </row>
    <row r="111" spans="2:8" ht="24.95" customHeight="1">
      <c r="B111" s="77"/>
      <c r="D111" s="107" t="s">
        <v>136</v>
      </c>
      <c r="E111" s="25"/>
      <c r="F111" s="25"/>
    </row>
    <row r="112" spans="2:8" ht="24.95" customHeight="1">
      <c r="B112" s="77"/>
      <c r="D112" s="112" t="s">
        <v>137</v>
      </c>
      <c r="E112" s="36">
        <f>E100</f>
        <v>0</v>
      </c>
      <c r="F112" s="36">
        <f>F100</f>
        <v>0</v>
      </c>
    </row>
    <row r="113" spans="2:8" ht="24.95" customHeight="1">
      <c r="B113" s="77"/>
      <c r="D113" s="107" t="s">
        <v>138</v>
      </c>
      <c r="E113" s="25"/>
      <c r="F113" s="25"/>
    </row>
    <row r="114" spans="2:8" ht="24.95" customHeight="1">
      <c r="B114" s="77"/>
      <c r="D114" s="107" t="s">
        <v>235</v>
      </c>
      <c r="E114" s="25"/>
      <c r="F114" s="25"/>
    </row>
    <row r="115" spans="2:8" ht="24.95" customHeight="1">
      <c r="B115" s="77"/>
      <c r="D115" s="107" t="s">
        <v>139</v>
      </c>
      <c r="E115" s="25"/>
      <c r="F115" s="25"/>
    </row>
    <row r="116" spans="2:8" ht="24.95" customHeight="1">
      <c r="B116" s="77"/>
      <c r="D116" s="112" t="s">
        <v>140</v>
      </c>
      <c r="E116" s="36">
        <f>E101</f>
        <v>0</v>
      </c>
      <c r="F116" s="36">
        <f>F101</f>
        <v>0</v>
      </c>
    </row>
    <row r="117" spans="2:8" ht="24.95" customHeight="1">
      <c r="B117" s="77"/>
      <c r="D117" s="107" t="s">
        <v>141</v>
      </c>
      <c r="E117" s="25"/>
      <c r="F117" s="25"/>
    </row>
    <row r="118" spans="2:8" ht="24.95" customHeight="1">
      <c r="B118" s="77"/>
      <c r="D118" s="112" t="s">
        <v>142</v>
      </c>
      <c r="E118" s="36">
        <f>E102</f>
        <v>0</v>
      </c>
      <c r="F118" s="36">
        <f>F102</f>
        <v>0</v>
      </c>
    </row>
    <row r="119" spans="2:8" ht="24.95" customHeight="1" thickBot="1">
      <c r="B119" s="77"/>
      <c r="D119" s="113" t="s">
        <v>143</v>
      </c>
      <c r="E119" s="26"/>
      <c r="F119" s="26"/>
    </row>
    <row r="120" spans="2:8" ht="24.95" customHeight="1" thickTop="1">
      <c r="B120" s="92" t="s">
        <v>144</v>
      </c>
      <c r="D120" s="114" t="s">
        <v>145</v>
      </c>
      <c r="E120" s="37">
        <f>SUM(E107:E119)</f>
        <v>0</v>
      </c>
      <c r="F120" s="37">
        <f>SUM(F107:F119)</f>
        <v>0</v>
      </c>
    </row>
    <row r="121" spans="2:8" ht="24.95" customHeight="1">
      <c r="B121" s="77"/>
      <c r="D121" s="115"/>
    </row>
    <row r="122" spans="2:8" ht="24.95" customHeight="1">
      <c r="B122" s="77"/>
      <c r="D122" s="110" t="s">
        <v>146</v>
      </c>
      <c r="E122" s="104"/>
      <c r="F122" s="104"/>
    </row>
    <row r="123" spans="2:8" ht="24.95" customHeight="1">
      <c r="B123" s="77"/>
      <c r="D123" s="116" t="s">
        <v>45</v>
      </c>
      <c r="E123" s="106" t="s">
        <v>63</v>
      </c>
      <c r="F123" s="106" t="s">
        <v>48</v>
      </c>
      <c r="G123" s="60"/>
      <c r="H123" s="60"/>
    </row>
    <row r="124" spans="2:8" ht="24.95" customHeight="1">
      <c r="B124" s="77"/>
      <c r="D124" s="107" t="s">
        <v>147</v>
      </c>
      <c r="E124" s="25"/>
      <c r="F124" s="25"/>
    </row>
    <row r="125" spans="2:8" ht="24.95" customHeight="1">
      <c r="B125" s="77"/>
      <c r="D125" s="107" t="s">
        <v>148</v>
      </c>
      <c r="E125" s="25"/>
      <c r="F125" s="25"/>
    </row>
    <row r="126" spans="2:8" ht="24.95" customHeight="1">
      <c r="B126" s="77"/>
      <c r="D126" s="107" t="s">
        <v>149</v>
      </c>
      <c r="E126" s="25"/>
      <c r="F126" s="25"/>
    </row>
    <row r="127" spans="2:8" ht="24.95" customHeight="1" thickBot="1">
      <c r="B127" s="77"/>
      <c r="D127" s="108" t="s">
        <v>143</v>
      </c>
      <c r="E127" s="27"/>
      <c r="F127" s="27"/>
    </row>
    <row r="128" spans="2:8" ht="24.95" customHeight="1" thickTop="1" thickBot="1">
      <c r="B128" s="77"/>
      <c r="D128" s="117" t="s">
        <v>150</v>
      </c>
      <c r="E128" s="38">
        <f>SUM(E124:E127)</f>
        <v>0</v>
      </c>
      <c r="F128" s="38">
        <f>SUM(F124:F127)</f>
        <v>0</v>
      </c>
    </row>
    <row r="129" spans="2:8" ht="24.95" customHeight="1" thickTop="1" thickBot="1">
      <c r="B129" s="77"/>
      <c r="D129" s="118" t="s">
        <v>151</v>
      </c>
      <c r="E129" s="28"/>
      <c r="F129" s="28"/>
    </row>
    <row r="130" spans="2:8" ht="24.95" customHeight="1" thickTop="1">
      <c r="B130" s="92" t="s">
        <v>152</v>
      </c>
      <c r="D130" s="114" t="s">
        <v>145</v>
      </c>
      <c r="E130" s="37">
        <f>E124+E125+E126+E127+E129</f>
        <v>0</v>
      </c>
      <c r="F130" s="37">
        <f>F128+F129</f>
        <v>0</v>
      </c>
    </row>
    <row r="131" spans="2:8" ht="24.95" customHeight="1">
      <c r="B131" s="77"/>
      <c r="D131" s="115"/>
      <c r="E131" s="119"/>
      <c r="F131" s="119"/>
    </row>
    <row r="132" spans="2:8" ht="24.95" customHeight="1">
      <c r="B132" s="77"/>
      <c r="D132" s="110" t="s">
        <v>153</v>
      </c>
    </row>
    <row r="133" spans="2:8" ht="24.95" customHeight="1">
      <c r="B133" s="77"/>
      <c r="D133" s="59" t="s">
        <v>154</v>
      </c>
      <c r="F133" s="120"/>
    </row>
    <row r="134" spans="2:8" ht="24.95" customHeight="1">
      <c r="B134" s="77"/>
      <c r="D134" s="116" t="s">
        <v>45</v>
      </c>
      <c r="E134" s="126" t="s">
        <v>192</v>
      </c>
      <c r="F134" s="106" t="s">
        <v>156</v>
      </c>
    </row>
    <row r="135" spans="2:8" ht="24.95" customHeight="1">
      <c r="B135" s="77"/>
      <c r="D135" s="107" t="s">
        <v>69</v>
      </c>
      <c r="E135" s="36">
        <f>+'【法人】2回目＞計算用シート '!F135</f>
        <v>0</v>
      </c>
      <c r="F135" s="36">
        <f>F44</f>
        <v>0</v>
      </c>
      <c r="G135" s="120"/>
    </row>
    <row r="136" spans="2:8" ht="24.95" customHeight="1">
      <c r="B136" s="77"/>
      <c r="D136" s="107" t="s">
        <v>71</v>
      </c>
      <c r="E136" s="36">
        <f>+'【法人】2回目＞計算用シート '!F136</f>
        <v>0</v>
      </c>
      <c r="F136" s="36">
        <f>F45</f>
        <v>0</v>
      </c>
    </row>
    <row r="137" spans="2:8" ht="24.95" customHeight="1">
      <c r="B137" s="77"/>
      <c r="D137" s="107" t="s">
        <v>157</v>
      </c>
      <c r="E137" s="36">
        <f>+'【法人】2回目＞計算用シート '!F137</f>
        <v>0</v>
      </c>
      <c r="F137" s="36">
        <f>F46</f>
        <v>0</v>
      </c>
    </row>
    <row r="138" spans="2:8" ht="24.95" customHeight="1">
      <c r="B138" s="77"/>
      <c r="D138" s="107" t="s">
        <v>158</v>
      </c>
      <c r="E138" s="36">
        <f>+'【法人】2回目＞計算用シート '!F138</f>
        <v>0</v>
      </c>
      <c r="F138" s="36">
        <f>F47</f>
        <v>0</v>
      </c>
    </row>
    <row r="139" spans="2:8" ht="24.95" customHeight="1">
      <c r="B139" s="77"/>
      <c r="D139" s="107" t="s">
        <v>159</v>
      </c>
      <c r="E139" s="36">
        <f>+'【法人】2回目＞計算用シート '!F139</f>
        <v>0</v>
      </c>
      <c r="F139" s="36">
        <f>F46-F47</f>
        <v>0</v>
      </c>
    </row>
    <row r="140" spans="2:8" ht="24.95" customHeight="1">
      <c r="B140" s="77"/>
      <c r="D140" s="107" t="s">
        <v>160</v>
      </c>
      <c r="E140" s="36">
        <f>+'【法人】2回目＞計算用シート '!F140</f>
        <v>0</v>
      </c>
      <c r="F140" s="36">
        <f>F46-F47+F49-F50</f>
        <v>0</v>
      </c>
    </row>
    <row r="141" spans="2:8" ht="24.95" customHeight="1">
      <c r="B141" s="77"/>
      <c r="D141" s="107" t="s">
        <v>161</v>
      </c>
      <c r="E141" s="36">
        <f>+'【法人】2回目＞計算用シート '!F141</f>
        <v>0</v>
      </c>
      <c r="F141" s="36">
        <f>F103</f>
        <v>0</v>
      </c>
    </row>
    <row r="142" spans="2:8" ht="24.95" customHeight="1">
      <c r="B142" s="77"/>
      <c r="D142" s="107" t="s">
        <v>162</v>
      </c>
      <c r="E142" s="36">
        <f>+'【法人】2回目＞計算用シート '!F142</f>
        <v>0</v>
      </c>
      <c r="F142" s="36">
        <f>F120</f>
        <v>0</v>
      </c>
    </row>
    <row r="143" spans="2:8" ht="24.95" customHeight="1">
      <c r="B143" s="77"/>
      <c r="D143" s="107" t="s">
        <v>163</v>
      </c>
      <c r="E143" s="36">
        <f>+'【法人】2回目＞計算用シート '!F143</f>
        <v>0</v>
      </c>
      <c r="F143" s="23"/>
      <c r="G143" s="60"/>
      <c r="H143" s="60"/>
    </row>
    <row r="144" spans="2:8" ht="24.95" customHeight="1">
      <c r="B144" s="77"/>
      <c r="D144" s="107" t="s">
        <v>164</v>
      </c>
      <c r="E144" s="36">
        <f>+'【法人】2回目＞計算用シート '!F144</f>
        <v>0</v>
      </c>
      <c r="F144" s="23"/>
    </row>
    <row r="145" spans="2:10" ht="24.95" customHeight="1">
      <c r="B145" s="77"/>
      <c r="D145" s="107" t="s">
        <v>165</v>
      </c>
      <c r="E145" s="36">
        <f>+'【法人】2回目＞計算用シート '!F145</f>
        <v>0</v>
      </c>
      <c r="F145" s="36">
        <f>F130</f>
        <v>0</v>
      </c>
      <c r="G145" s="120"/>
      <c r="H145" s="120"/>
    </row>
    <row r="146" spans="2:10" ht="24.95" customHeight="1">
      <c r="B146" s="77"/>
      <c r="D146" s="107" t="s">
        <v>166</v>
      </c>
      <c r="E146" s="36">
        <f>+'【法人】2回目＞計算用シート '!F146</f>
        <v>0</v>
      </c>
      <c r="F146" s="36">
        <f>F128</f>
        <v>0</v>
      </c>
    </row>
    <row r="147" spans="2:10" ht="24.95" customHeight="1">
      <c r="B147" s="77"/>
      <c r="D147" s="107" t="s">
        <v>167</v>
      </c>
      <c r="E147" s="36">
        <f>+'【法人】2回目＞計算用シート '!F147</f>
        <v>0</v>
      </c>
      <c r="F147" s="36">
        <f>F129</f>
        <v>0</v>
      </c>
    </row>
    <row r="148" spans="2:10" ht="24.95" customHeight="1">
      <c r="B148" s="84" t="s">
        <v>168</v>
      </c>
      <c r="D148" s="121" t="s">
        <v>169</v>
      </c>
      <c r="E148" s="36">
        <f>+'【法人】2回目＞計算用シート '!F148</f>
        <v>0</v>
      </c>
      <c r="F148" s="36">
        <f>F139+F142+F145</f>
        <v>0</v>
      </c>
    </row>
    <row r="149" spans="2:10" ht="24.95" customHeight="1">
      <c r="B149" s="77"/>
      <c r="D149" s="107" t="s">
        <v>170</v>
      </c>
      <c r="E149" s="209">
        <f>+'【法人】2回目＞計算用シート '!F149</f>
        <v>0</v>
      </c>
      <c r="F149" s="43"/>
    </row>
    <row r="150" spans="2:10" ht="24.95" customHeight="1">
      <c r="B150" s="84" t="s">
        <v>171</v>
      </c>
      <c r="D150" s="107" t="s">
        <v>172</v>
      </c>
      <c r="E150" s="36">
        <f>+'【法人】2回目＞計算用シート '!F150</f>
        <v>0</v>
      </c>
      <c r="F150" s="36">
        <f>IFERROR(F148/F149,)</f>
        <v>0</v>
      </c>
    </row>
    <row r="151" spans="2:10" ht="24.95" customHeight="1">
      <c r="B151" s="77"/>
      <c r="D151" s="104"/>
      <c r="E151" s="119"/>
      <c r="F151" s="119"/>
    </row>
    <row r="152" spans="2:10" ht="24.95" customHeight="1">
      <c r="B152" s="94" t="s">
        <v>173</v>
      </c>
      <c r="D152" s="122" t="s">
        <v>174</v>
      </c>
      <c r="E152" s="123"/>
      <c r="F152" s="39">
        <f>IFERROR(IF(E148&lt;0,(F148-E148)/E148*-1,IF(E148&gt;0,(F148-E148)/E148,IF(AND(E148=0,F148&gt;0),1,0))),0)</f>
        <v>0</v>
      </c>
    </row>
    <row r="153" spans="2:10" ht="24.95" customHeight="1">
      <c r="B153" s="94" t="s">
        <v>175</v>
      </c>
      <c r="D153" s="122" t="s">
        <v>176</v>
      </c>
      <c r="E153" s="123"/>
      <c r="F153" s="39">
        <f>IFERROR(IF(E150&lt;0,(F150-E150)/E150*-1,IF(E150&gt;0,(F150-E150)/E150,IF(AND(E150=0,F150&gt;0),1,0))),0)</f>
        <v>0</v>
      </c>
    </row>
    <row r="154" spans="2:10" ht="24.95" customHeight="1">
      <c r="B154" s="77"/>
    </row>
    <row r="155" spans="2:10" ht="24.95" customHeight="1">
      <c r="B155" s="77"/>
      <c r="D155" s="65" t="s">
        <v>177</v>
      </c>
      <c r="E155" s="102"/>
      <c r="F155" s="102"/>
      <c r="G155" s="102"/>
      <c r="H155" s="102"/>
      <c r="I155" s="102"/>
      <c r="J155" s="102"/>
    </row>
    <row r="156" spans="2:10" ht="24.95" customHeight="1">
      <c r="B156" s="77"/>
      <c r="D156" s="77" t="s">
        <v>178</v>
      </c>
    </row>
    <row r="157" spans="2:10" ht="24.95" customHeight="1">
      <c r="B157" s="77"/>
      <c r="D157" s="124" t="s">
        <v>179</v>
      </c>
    </row>
    <row r="158" spans="2:10" ht="24.95" customHeight="1">
      <c r="B158" s="77"/>
      <c r="C158" s="77"/>
      <c r="D158" s="127"/>
      <c r="E158" s="128"/>
      <c r="F158" s="128"/>
      <c r="G158" s="140"/>
      <c r="H158" s="128"/>
      <c r="I158" s="141"/>
      <c r="J158" s="128"/>
    </row>
    <row r="159" spans="2:10" ht="24.95" customHeight="1">
      <c r="B159" s="77"/>
      <c r="C159" s="77"/>
      <c r="D159" s="129"/>
      <c r="E159" s="324"/>
      <c r="F159" s="277"/>
      <c r="G159" s="325"/>
      <c r="H159" s="325"/>
      <c r="I159" s="326"/>
      <c r="J159" s="326"/>
    </row>
    <row r="160" spans="2:10" ht="24.95" customHeight="1">
      <c r="B160" s="77"/>
      <c r="C160" s="77"/>
      <c r="D160" s="129"/>
      <c r="E160" s="130"/>
      <c r="F160" s="131"/>
      <c r="G160" s="327"/>
      <c r="H160" s="328"/>
      <c r="I160" s="322"/>
      <c r="J160" s="329"/>
    </row>
    <row r="161" spans="2:10" ht="24.95" customHeight="1">
      <c r="B161" s="77"/>
      <c r="C161" s="77"/>
      <c r="D161" s="129"/>
      <c r="E161" s="130"/>
      <c r="F161" s="131"/>
      <c r="G161" s="327"/>
      <c r="H161" s="322"/>
      <c r="I161" s="322"/>
      <c r="J161" s="329"/>
    </row>
    <row r="162" spans="2:10" ht="24.95" customHeight="1">
      <c r="B162" s="78"/>
      <c r="C162" s="77"/>
      <c r="D162" s="128"/>
      <c r="E162" s="44"/>
      <c r="F162" s="132"/>
      <c r="G162" s="330"/>
      <c r="H162" s="322"/>
      <c r="I162" s="140"/>
      <c r="J162" s="45"/>
    </row>
    <row r="163" spans="2:10" ht="24.95" customHeight="1">
      <c r="B163" s="77"/>
      <c r="C163" s="77"/>
      <c r="D163" s="128"/>
      <c r="E163" s="140"/>
      <c r="F163" s="133"/>
      <c r="G163" s="322"/>
      <c r="H163" s="322"/>
      <c r="I163" s="323"/>
      <c r="J163" s="323"/>
    </row>
    <row r="164" spans="2:10" ht="24.95" customHeight="1">
      <c r="B164" s="77"/>
      <c r="C164" s="77"/>
      <c r="D164" s="128"/>
      <c r="E164" s="140"/>
      <c r="F164" s="133"/>
      <c r="G164" s="322"/>
      <c r="H164" s="322"/>
      <c r="I164" s="323"/>
      <c r="J164" s="323"/>
    </row>
    <row r="165" spans="2:10" ht="24.95" customHeight="1">
      <c r="B165" s="78"/>
      <c r="C165" s="77"/>
      <c r="D165" s="128"/>
      <c r="E165" s="128"/>
      <c r="F165" s="128"/>
      <c r="G165" s="331"/>
      <c r="H165" s="332"/>
      <c r="I165" s="333"/>
      <c r="J165" s="332"/>
    </row>
    <row r="166" spans="2:10" ht="24.95" customHeight="1">
      <c r="B166" s="77"/>
      <c r="D166" s="124" t="s">
        <v>234</v>
      </c>
    </row>
    <row r="167" spans="2:10" ht="39.950000000000003" customHeight="1">
      <c r="B167" s="77"/>
      <c r="D167" s="116" t="s">
        <v>45</v>
      </c>
      <c r="E167" s="85" t="s">
        <v>180</v>
      </c>
      <c r="F167" s="125" t="s">
        <v>181</v>
      </c>
      <c r="G167" s="334" t="s">
        <v>182</v>
      </c>
      <c r="H167" s="335"/>
    </row>
    <row r="168" spans="2:10" ht="24.95" customHeight="1">
      <c r="B168" s="77"/>
      <c r="D168" s="213" t="s">
        <v>183</v>
      </c>
      <c r="E168" s="49" t="str">
        <f>'【法人】1回目＞計算用シート'!E168</f>
        <v>　　　　年　　　月時点</v>
      </c>
      <c r="F168" s="49" t="str">
        <f>'【法人】1回目＞計算用シート'!F168</f>
        <v>　　　　年　　　月時点</v>
      </c>
      <c r="G168" s="336" t="s">
        <v>184</v>
      </c>
      <c r="H168" s="337"/>
    </row>
    <row r="169" spans="2:10" ht="24.95" customHeight="1">
      <c r="B169" s="94" t="s">
        <v>185</v>
      </c>
      <c r="D169" s="271"/>
      <c r="E169" s="135">
        <f>'【法人】1回目＞計算用シート'!E169</f>
        <v>0</v>
      </c>
      <c r="F169" s="135">
        <f>'【法人】1回目＞計算用シート'!F169</f>
        <v>0</v>
      </c>
      <c r="G169" s="338"/>
      <c r="H169" s="339"/>
    </row>
    <row r="170" spans="2:10" ht="24.95" customHeight="1">
      <c r="B170" s="77"/>
      <c r="D170" s="213" t="s">
        <v>186</v>
      </c>
      <c r="E170" s="49" t="str">
        <f>'【法人】1回目＞計算用シート'!E170</f>
        <v>　　　　年　　　月時点</v>
      </c>
      <c r="F170" s="49" t="str">
        <f>'【法人】1回目＞計算用シート'!F170</f>
        <v>　　　　年　　　月時点</v>
      </c>
      <c r="G170" s="336" t="s">
        <v>184</v>
      </c>
      <c r="H170" s="337"/>
    </row>
    <row r="171" spans="2:10" ht="24.95" customHeight="1" thickBot="1">
      <c r="B171" s="94" t="s">
        <v>187</v>
      </c>
      <c r="D171" s="271"/>
      <c r="E171" s="48">
        <f>'【法人】1回目＞計算用シート'!E171</f>
        <v>0</v>
      </c>
      <c r="F171" s="48">
        <f>'【法人】1回目＞計算用シート'!F171</f>
        <v>0</v>
      </c>
      <c r="G171" s="338"/>
      <c r="H171" s="339"/>
    </row>
    <row r="172" spans="2:10" ht="24.95" customHeight="1" thickTop="1" thickBot="1">
      <c r="B172" s="92" t="s">
        <v>188</v>
      </c>
      <c r="G172" s="340" t="s">
        <v>189</v>
      </c>
      <c r="H172" s="341"/>
      <c r="I172" s="342" t="str">
        <f>IF(G171-G169&gt;=30,"〇","×")</f>
        <v>×</v>
      </c>
      <c r="J172" s="343"/>
    </row>
    <row r="173" spans="2:10" ht="24.95" customHeight="1" thickTop="1">
      <c r="D173" s="55" t="s">
        <v>190</v>
      </c>
    </row>
  </sheetData>
  <sheetProtection algorithmName="SHA-512" hashValue="uSLUmUTuG/X0o2qKyG/Ir5RmZsnBsJYK4LGYOZX2cryH53Rtq47MuAbK5aXZWM4iWvROjbwyNJ0Uv93W6dhL3g==" saltValue="RFr/eAXP2SiwrlyyAcXy2g==" spinCount="100000" sheet="1" objects="1" scenarios="1"/>
  <mergeCells count="68">
    <mergeCell ref="D170:D171"/>
    <mergeCell ref="G170:H170"/>
    <mergeCell ref="G171:H171"/>
    <mergeCell ref="G172:H172"/>
    <mergeCell ref="I172:J172"/>
    <mergeCell ref="G165:H165"/>
    <mergeCell ref="I165:J165"/>
    <mergeCell ref="G167:H167"/>
    <mergeCell ref="D168:D169"/>
    <mergeCell ref="G168:H168"/>
    <mergeCell ref="G169:H169"/>
    <mergeCell ref="G164:H164"/>
    <mergeCell ref="I164:J164"/>
    <mergeCell ref="F91:J91"/>
    <mergeCell ref="F92:J92"/>
    <mergeCell ref="E159:F159"/>
    <mergeCell ref="G159:J159"/>
    <mergeCell ref="G160:H160"/>
    <mergeCell ref="I160:J160"/>
    <mergeCell ref="G161:H161"/>
    <mergeCell ref="I161:J161"/>
    <mergeCell ref="G162:H162"/>
    <mergeCell ref="G163:H163"/>
    <mergeCell ref="I163:J163"/>
    <mergeCell ref="F90:J90"/>
    <mergeCell ref="G53:H53"/>
    <mergeCell ref="I53:J53"/>
    <mergeCell ref="G54:H54"/>
    <mergeCell ref="I54:J54"/>
    <mergeCell ref="G56:J56"/>
    <mergeCell ref="G57:J57"/>
    <mergeCell ref="F69:H69"/>
    <mergeCell ref="F86:J86"/>
    <mergeCell ref="F87:J87"/>
    <mergeCell ref="F88:J88"/>
    <mergeCell ref="F89:J89"/>
    <mergeCell ref="G50:H50"/>
    <mergeCell ref="I50:J50"/>
    <mergeCell ref="G51:H51"/>
    <mergeCell ref="I51:J51"/>
    <mergeCell ref="G52:H52"/>
    <mergeCell ref="I52:J52"/>
    <mergeCell ref="G47:H47"/>
    <mergeCell ref="I47:J47"/>
    <mergeCell ref="G48:H48"/>
    <mergeCell ref="I48:J48"/>
    <mergeCell ref="G49:H49"/>
    <mergeCell ref="I49:J49"/>
    <mergeCell ref="G44:H44"/>
    <mergeCell ref="I44:J44"/>
    <mergeCell ref="G45:H45"/>
    <mergeCell ref="I45:J45"/>
    <mergeCell ref="G46:H46"/>
    <mergeCell ref="I46:J46"/>
    <mergeCell ref="D38:J38"/>
    <mergeCell ref="D39:J39"/>
    <mergeCell ref="D40:J40"/>
    <mergeCell ref="D41:D43"/>
    <mergeCell ref="E41:E43"/>
    <mergeCell ref="F41:J41"/>
    <mergeCell ref="F42:F43"/>
    <mergeCell ref="G42:J42"/>
    <mergeCell ref="D27:J35"/>
    <mergeCell ref="E10:F10"/>
    <mergeCell ref="E11:F11"/>
    <mergeCell ref="E18:J18"/>
    <mergeCell ref="D19:D22"/>
    <mergeCell ref="E19:J22"/>
  </mergeCells>
  <phoneticPr fontId="2"/>
  <conditionalFormatting sqref="D95:F153">
    <cfRule type="expression" dxfId="229" priority="39">
      <formula>$E$10=$M$10</formula>
    </cfRule>
    <cfRule type="expression" dxfId="228" priority="38">
      <formula>$E$10=$M$9</formula>
    </cfRule>
    <cfRule type="expression" dxfId="227" priority="41">
      <formula>#REF!=$M$20</formula>
    </cfRule>
    <cfRule type="expression" dxfId="226" priority="40">
      <formula>$E$10=$M$11</formula>
    </cfRule>
  </conditionalFormatting>
  <conditionalFormatting sqref="D171:F171">
    <cfRule type="expression" dxfId="225" priority="10">
      <formula>$E$10=$M$13</formula>
    </cfRule>
    <cfRule type="expression" dxfId="224" priority="12">
      <formula>$E$10=$M$11</formula>
    </cfRule>
    <cfRule type="expression" dxfId="223" priority="13">
      <formula>$E$9=$M$10</formula>
    </cfRule>
    <cfRule type="expression" dxfId="222" priority="14">
      <formula>$E$10=$M$9</formula>
    </cfRule>
    <cfRule type="expression" dxfId="221" priority="8">
      <formula>$E$10=$M$15</formula>
    </cfRule>
    <cfRule type="expression" dxfId="220" priority="9">
      <formula>$E$10=$M$14</formula>
    </cfRule>
    <cfRule type="expression" dxfId="219" priority="11">
      <formula>$E$10=$M$12</formula>
    </cfRule>
  </conditionalFormatting>
  <conditionalFormatting sqref="D165:G165 I165">
    <cfRule type="expression" dxfId="218" priority="69">
      <formula>$E$10=$M$11</formula>
    </cfRule>
    <cfRule type="expression" dxfId="217" priority="68">
      <formula>$E$10=$M$12</formula>
    </cfRule>
    <cfRule type="expression" dxfId="216" priority="67">
      <formula>$E$10=$M$13</formula>
    </cfRule>
    <cfRule type="expression" dxfId="215" priority="66">
      <formula>$E$10=$M$14</formula>
    </cfRule>
    <cfRule type="expression" dxfId="214" priority="65">
      <formula>$E$10=$M$15</formula>
    </cfRule>
    <cfRule type="expression" dxfId="213" priority="71">
      <formula>$E$10=$M$9</formula>
    </cfRule>
    <cfRule type="expression" dxfId="212" priority="70">
      <formula>$E$9=$M$10</formula>
    </cfRule>
  </conditionalFormatting>
  <conditionalFormatting sqref="D27:J35">
    <cfRule type="containsBlanks" dxfId="211" priority="46">
      <formula>LEN(TRIM(D27))=0</formula>
    </cfRule>
  </conditionalFormatting>
  <conditionalFormatting sqref="D157:J158">
    <cfRule type="expression" dxfId="210" priority="55">
      <formula>$E$10=$M$9</formula>
    </cfRule>
    <cfRule type="expression" dxfId="209" priority="53">
      <formula>$E$10=$M$11</formula>
    </cfRule>
    <cfRule type="expression" dxfId="208" priority="52">
      <formula>$E$10=$M$12</formula>
    </cfRule>
    <cfRule type="expression" dxfId="207" priority="51">
      <formula>$E$10=$M$13</formula>
    </cfRule>
    <cfRule type="expression" dxfId="206" priority="54">
      <formula>$E$9=$M$10</formula>
    </cfRule>
    <cfRule type="expression" dxfId="205" priority="50">
      <formula>$E$10=$M$14</formula>
    </cfRule>
    <cfRule type="expression" dxfId="204" priority="49">
      <formula>$E$10=$M$15</formula>
    </cfRule>
  </conditionalFormatting>
  <conditionalFormatting sqref="D166:J170 G171:J171 D159:H159 D160:G160 I160:J160 D161:J164">
    <cfRule type="expression" dxfId="203" priority="72">
      <formula>$E$10=$M$15</formula>
    </cfRule>
    <cfRule type="expression" dxfId="202" priority="73">
      <formula>$E$10=$M$14</formula>
    </cfRule>
    <cfRule type="expression" dxfId="201" priority="74">
      <formula>$E$10=$M$13</formula>
    </cfRule>
    <cfRule type="expression" dxfId="200" priority="83">
      <formula>$E$10=$M$12</formula>
    </cfRule>
    <cfRule type="expression" dxfId="199" priority="84">
      <formula>$E$10=$M$11</formula>
    </cfRule>
    <cfRule type="expression" dxfId="198" priority="85">
      <formula>$E$9=$M$10</formula>
    </cfRule>
    <cfRule type="expression" dxfId="197" priority="86">
      <formula>$E$10=$M$9</formula>
    </cfRule>
  </conditionalFormatting>
  <conditionalFormatting sqref="E14:E15">
    <cfRule type="containsBlanks" dxfId="196" priority="47">
      <formula>LEN(TRIM(E14))=0</formula>
    </cfRule>
  </conditionalFormatting>
  <conditionalFormatting sqref="E16">
    <cfRule type="expression" dxfId="195" priority="2">
      <formula>$E$10=$M$14</formula>
    </cfRule>
    <cfRule type="expression" dxfId="194" priority="3">
      <formula>$E$10=$M$13</formula>
    </cfRule>
    <cfRule type="expression" dxfId="193" priority="4">
      <formula>$E$10=$M$12</formula>
    </cfRule>
    <cfRule type="expression" dxfId="192" priority="5">
      <formula>$E$10=$M$11</formula>
    </cfRule>
    <cfRule type="expression" dxfId="191" priority="6">
      <formula>$E$10=$M$10</formula>
    </cfRule>
    <cfRule type="expression" dxfId="190" priority="1">
      <formula>$E$10=$M$15</formula>
    </cfRule>
    <cfRule type="expression" dxfId="189" priority="7">
      <formula>$E$10=$M$9</formula>
    </cfRule>
  </conditionalFormatting>
  <conditionalFormatting sqref="E69">
    <cfRule type="containsBlanks" dxfId="188" priority="45">
      <formula>LEN(TRIM(E69))=0</formula>
    </cfRule>
  </conditionalFormatting>
  <conditionalFormatting sqref="E74:E75">
    <cfRule type="containsBlanks" dxfId="187" priority="44">
      <formula>LEN(TRIM(E74))=0</formula>
    </cfRule>
  </conditionalFormatting>
  <conditionalFormatting sqref="E44:F45">
    <cfRule type="containsBlanks" dxfId="186" priority="82">
      <formula>LEN(TRIM(E44))=0</formula>
    </cfRule>
  </conditionalFormatting>
  <conditionalFormatting sqref="E47:F47">
    <cfRule type="containsBlanks" dxfId="185" priority="81">
      <formula>LEN(TRIM(E47))=0</formula>
    </cfRule>
  </conditionalFormatting>
  <conditionalFormatting sqref="E49:F50 E52:F53">
    <cfRule type="containsBlanks" dxfId="184" priority="80">
      <formula>LEN(TRIM(E49))=0</formula>
    </cfRule>
  </conditionalFormatting>
  <conditionalFormatting sqref="E57:F57">
    <cfRule type="containsBlanks" dxfId="183" priority="79">
      <formula>LEN(TRIM(E57))=0</formula>
    </cfRule>
  </conditionalFormatting>
  <conditionalFormatting sqref="E97:F102">
    <cfRule type="containsBlanks" dxfId="182" priority="89">
      <formula>LEN(TRIM(E97))=0</formula>
    </cfRule>
  </conditionalFormatting>
  <conditionalFormatting sqref="E110:F111 E113:F115 E117:F117 E119:F119">
    <cfRule type="containsBlanks" dxfId="181" priority="88">
      <formula>LEN(TRIM(E110))=0</formula>
    </cfRule>
  </conditionalFormatting>
  <conditionalFormatting sqref="E124:F127 E129:F129">
    <cfRule type="containsBlanks" dxfId="180" priority="87">
      <formula>LEN(TRIM(E124))=0</formula>
    </cfRule>
  </conditionalFormatting>
  <conditionalFormatting sqref="F143:F144">
    <cfRule type="containsBlanks" dxfId="179" priority="90">
      <formula>LEN(TRIM(F143))=0</formula>
    </cfRule>
  </conditionalFormatting>
  <conditionalFormatting sqref="F149">
    <cfRule type="containsBlanks" dxfId="178" priority="78">
      <formula>LEN(TRIM(F149))=0</formula>
    </cfRule>
  </conditionalFormatting>
  <conditionalFormatting sqref="G165 I165">
    <cfRule type="expression" dxfId="177" priority="64">
      <formula>$E$16=$M$20</formula>
    </cfRule>
  </conditionalFormatting>
  <conditionalFormatting sqref="G172">
    <cfRule type="expression" dxfId="176" priority="30">
      <formula>$E$10=$M$9</formula>
    </cfRule>
    <cfRule type="expression" dxfId="175" priority="29">
      <formula>$E$9=$M$10</formula>
    </cfRule>
    <cfRule type="expression" dxfId="174" priority="28">
      <formula>$E$10=$M$11</formula>
    </cfRule>
    <cfRule type="expression" dxfId="173" priority="27">
      <formula>$E$10=$M$12</formula>
    </cfRule>
    <cfRule type="expression" dxfId="172" priority="26">
      <formula>$E$10=$M$13</formula>
    </cfRule>
    <cfRule type="expression" dxfId="171" priority="25">
      <formula>$E$10=$M$14</formula>
    </cfRule>
    <cfRule type="expression" dxfId="170" priority="24">
      <formula>$E$10=$M$15</formula>
    </cfRule>
    <cfRule type="expression" dxfId="169" priority="23">
      <formula>$E$16=$M$20</formula>
    </cfRule>
  </conditionalFormatting>
  <conditionalFormatting sqref="G169:H169 G171:H171">
    <cfRule type="containsBlanks" dxfId="168" priority="42">
      <formula>LEN(TRIM(G169))=0</formula>
    </cfRule>
  </conditionalFormatting>
  <conditionalFormatting sqref="H158">
    <cfRule type="expression" dxfId="167" priority="56">
      <formula>$E$16=$M$20</formula>
    </cfRule>
  </conditionalFormatting>
  <conditionalFormatting sqref="I172">
    <cfRule type="expression" dxfId="166" priority="34">
      <formula>$E$10=$M$12</formula>
    </cfRule>
    <cfRule type="expression" dxfId="165" priority="33">
      <formula>$E$10=$M$13</formula>
    </cfRule>
    <cfRule type="expression" dxfId="164" priority="32">
      <formula>$E$10=$M$14</formula>
    </cfRule>
    <cfRule type="expression" dxfId="163" priority="35">
      <formula>$E$10=$M$11</formula>
    </cfRule>
    <cfRule type="expression" dxfId="162" priority="31">
      <formula>$E$10=$M$15</formula>
    </cfRule>
    <cfRule type="expression" dxfId="161" priority="22">
      <formula>$E$16=$M$20</formula>
    </cfRule>
    <cfRule type="expression" dxfId="160" priority="37">
      <formula>$E$10=$M$9</formula>
    </cfRule>
    <cfRule type="expression" dxfId="159" priority="36">
      <formula>$E$9=$M$10</formula>
    </cfRule>
  </conditionalFormatting>
  <conditionalFormatting sqref="J158">
    <cfRule type="expression" dxfId="158" priority="48">
      <formula>$E$16=$M$20</formula>
    </cfRule>
  </conditionalFormatting>
  <dataValidations count="1">
    <dataValidation type="date" imeMode="off" allowBlank="1" showInputMessage="1" showErrorMessage="1" error="「yyyy/m/d」の形式で入力してください。" sqref="E14:E15" xr:uid="{683B1D79-3ADB-420B-9518-0BBC082BAD18}">
      <formula1>1</formula1>
      <formula2>73051</formula2>
    </dataValidation>
  </dataValidations>
  <pageMargins left="0.7" right="0.7" top="0.75" bottom="0.75" header="0.3" footer="0.3"/>
  <pageSetup paperSize="9" scale="35" orientation="portrait" r:id="rId1"/>
  <rowBreaks count="2" manualBreakCount="2">
    <brk id="76" max="10" man="1"/>
    <brk id="104"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A39CD-61DB-4385-B1D2-05EF3075A89B}">
  <sheetPr codeName="Sheet4">
    <tabColor rgb="FFFF0000"/>
  </sheetPr>
  <dimension ref="A1:O173"/>
  <sheetViews>
    <sheetView showGridLines="0" view="pageBreakPreview" zoomScaleNormal="85" zoomScaleSheetLayoutView="100" workbookViewId="0">
      <pane xSplit="2" ySplit="6" topLeftCell="C7" activePane="bottomRight" state="frozen"/>
      <selection activeCell="D27" sqref="D27:J35"/>
      <selection pane="topRight" activeCell="D27" sqref="D27:J35"/>
      <selection pane="bottomLeft" activeCell="D27" sqref="D27:J35"/>
      <selection pane="bottomRight" activeCell="E14" sqref="E14"/>
    </sheetView>
  </sheetViews>
  <sheetFormatPr defaultRowHeight="24.95" customHeight="1"/>
  <cols>
    <col min="1" max="1" width="3" style="55" customWidth="1"/>
    <col min="2" max="2" width="40.625" style="54" customWidth="1"/>
    <col min="3" max="3" width="3.125" style="55" customWidth="1"/>
    <col min="4" max="6" width="30.625" style="55" customWidth="1"/>
    <col min="7" max="7" width="8.625" style="55" customWidth="1"/>
    <col min="8" max="8" width="22.625" style="55" customWidth="1"/>
    <col min="9" max="9" width="8.625" style="55" customWidth="1"/>
    <col min="10" max="10" width="22.625" style="55" customWidth="1"/>
    <col min="11" max="11" width="9" style="55" customWidth="1"/>
    <col min="12" max="12" width="9" style="55"/>
    <col min="13" max="13" width="13.125" style="55" hidden="1" customWidth="1"/>
    <col min="14" max="16384" width="9" style="55"/>
  </cols>
  <sheetData>
    <row r="1" spans="1:15" ht="24.95" customHeight="1">
      <c r="A1" s="53" t="str">
        <f>+'【法人】1回目＞計算用シート'!A1</f>
        <v>【経営革新｜法人用】(5次公募) 事業化状況報告用 計算シート v1.1</v>
      </c>
      <c r="C1" s="53"/>
    </row>
    <row r="2" spans="1:15" ht="24.95" customHeight="1">
      <c r="D2" s="56" t="s">
        <v>0</v>
      </c>
      <c r="I2" s="57"/>
      <c r="J2" s="58" t="s">
        <v>194</v>
      </c>
    </row>
    <row r="3" spans="1:15" ht="24.95" customHeight="1">
      <c r="D3" s="55" t="s">
        <v>219</v>
      </c>
    </row>
    <row r="4" spans="1:15" ht="24.95" customHeight="1">
      <c r="D4" s="59" t="s">
        <v>220</v>
      </c>
    </row>
    <row r="5" spans="1:15" ht="24.95" customHeight="1">
      <c r="D5" s="60" t="s">
        <v>2</v>
      </c>
      <c r="F5" s="61"/>
      <c r="G5" s="54"/>
      <c r="H5" s="211"/>
      <c r="I5" s="54"/>
    </row>
    <row r="6" spans="1:15" ht="24.95" customHeight="1">
      <c r="B6" s="62" t="s">
        <v>221</v>
      </c>
      <c r="D6" s="63" t="s">
        <v>3</v>
      </c>
    </row>
    <row r="7" spans="1:15" ht="24.95" customHeight="1">
      <c r="B7" s="64"/>
      <c r="D7" s="65" t="s">
        <v>4</v>
      </c>
      <c r="E7" s="66"/>
      <c r="F7" s="66"/>
      <c r="G7" s="66"/>
      <c r="H7" s="66"/>
      <c r="I7" s="66"/>
      <c r="J7" s="66"/>
    </row>
    <row r="8" spans="1:15" ht="24.95" customHeight="1">
      <c r="B8" s="64"/>
      <c r="D8" s="56" t="s">
        <v>5</v>
      </c>
    </row>
    <row r="9" spans="1:15" ht="24.95" customHeight="1">
      <c r="B9" s="64"/>
      <c r="D9" s="137" t="s">
        <v>6</v>
      </c>
      <c r="E9" s="137"/>
      <c r="F9" s="137"/>
      <c r="G9" s="137"/>
      <c r="H9" s="137"/>
      <c r="I9" s="137"/>
      <c r="J9" s="137"/>
      <c r="M9" s="55" t="s">
        <v>7</v>
      </c>
    </row>
    <row r="10" spans="1:15" ht="24.95" customHeight="1">
      <c r="B10" s="67"/>
      <c r="D10" s="68" t="s">
        <v>8</v>
      </c>
      <c r="E10" s="296" t="str">
        <f>'【法人】1回目＞計算用シート'!E10</f>
        <v>中小企業生産性革命推進事業 事業承継・引継ぎ補助金（第5次公募）</v>
      </c>
      <c r="F10" s="297"/>
      <c r="G10" s="69"/>
      <c r="H10" s="69"/>
      <c r="I10" s="59"/>
      <c r="M10" s="55" t="s">
        <v>9</v>
      </c>
    </row>
    <row r="11" spans="1:15" ht="24.95" customHeight="1">
      <c r="B11" s="70" t="s">
        <v>10</v>
      </c>
      <c r="D11" s="68" t="s">
        <v>11</v>
      </c>
      <c r="E11" s="296">
        <f>'【法人】1回目＞計算用シート'!E11</f>
        <v>0</v>
      </c>
      <c r="F11" s="298"/>
      <c r="M11" s="55" t="s">
        <v>13</v>
      </c>
    </row>
    <row r="12" spans="1:15" ht="24.95" customHeight="1">
      <c r="B12" s="70" t="s">
        <v>14</v>
      </c>
      <c r="D12" s="68" t="s">
        <v>15</v>
      </c>
      <c r="E12" s="41">
        <f>'【法人】1回目＞計算用シート'!E12</f>
        <v>0</v>
      </c>
      <c r="F12" s="71"/>
      <c r="M12" s="55" t="s">
        <v>17</v>
      </c>
    </row>
    <row r="13" spans="1:15" ht="24.75" customHeight="1">
      <c r="B13" s="70" t="s">
        <v>18</v>
      </c>
      <c r="D13" s="68" t="s">
        <v>19</v>
      </c>
      <c r="E13" s="134">
        <f>'【法人】1回目＞計算用シート'!E13</f>
        <v>0</v>
      </c>
      <c r="F13" s="134">
        <f>'【法人】1回目＞計算用シート'!F13</f>
        <v>45313</v>
      </c>
      <c r="G13" s="72"/>
      <c r="H13" s="71"/>
      <c r="I13" s="73"/>
      <c r="J13" s="73"/>
      <c r="M13" s="55" t="s">
        <v>21</v>
      </c>
    </row>
    <row r="14" spans="1:15" ht="24.95" customHeight="1">
      <c r="B14" s="70" t="s">
        <v>22</v>
      </c>
      <c r="D14" s="68" t="s">
        <v>23</v>
      </c>
      <c r="E14" s="16"/>
      <c r="F14" s="210" t="s">
        <v>239</v>
      </c>
      <c r="G14" s="137"/>
      <c r="H14" s="137"/>
      <c r="I14" s="137"/>
      <c r="J14" s="137"/>
      <c r="M14" s="55" t="s">
        <v>24</v>
      </c>
    </row>
    <row r="15" spans="1:15" ht="24.95" customHeight="1">
      <c r="B15" s="70" t="s">
        <v>25</v>
      </c>
      <c r="D15" s="68" t="s">
        <v>26</v>
      </c>
      <c r="E15" s="17"/>
      <c r="F15" s="210" t="s">
        <v>240</v>
      </c>
      <c r="G15" s="137"/>
      <c r="H15" s="137"/>
      <c r="I15" s="137"/>
      <c r="J15" s="137"/>
      <c r="M15" s="55" t="s">
        <v>27</v>
      </c>
    </row>
    <row r="16" spans="1:15" ht="24.95" customHeight="1">
      <c r="B16" s="70" t="s">
        <v>238</v>
      </c>
      <c r="D16" s="68" t="s">
        <v>28</v>
      </c>
      <c r="E16" s="198">
        <f>+'【法人】1回目＞計算用シート'!E16</f>
        <v>0</v>
      </c>
      <c r="F16" s="74"/>
      <c r="G16" s="74"/>
      <c r="H16" s="74"/>
      <c r="I16" s="74"/>
      <c r="J16" s="74"/>
      <c r="K16" s="74"/>
      <c r="L16" s="74"/>
      <c r="M16" s="55" t="s">
        <v>29</v>
      </c>
      <c r="N16" s="74"/>
      <c r="O16" s="74"/>
    </row>
    <row r="17" spans="2:15" ht="24.75" customHeight="1">
      <c r="B17" s="64"/>
      <c r="C17" s="53"/>
      <c r="D17" s="75"/>
      <c r="E17" s="74"/>
      <c r="F17" s="74"/>
      <c r="G17" s="74"/>
      <c r="H17" s="74"/>
      <c r="I17" s="74"/>
      <c r="J17" s="74"/>
      <c r="K17" s="74"/>
      <c r="L17" s="74"/>
      <c r="M17" s="74" t="s">
        <v>30</v>
      </c>
      <c r="N17" s="74"/>
      <c r="O17" s="74"/>
    </row>
    <row r="18" spans="2:15" ht="24.75" customHeight="1">
      <c r="B18" s="70" t="s">
        <v>31</v>
      </c>
      <c r="D18" s="68" t="s">
        <v>32</v>
      </c>
      <c r="E18" s="299">
        <f>+'【法人】1回目＞計算用シート'!E18</f>
        <v>0</v>
      </c>
      <c r="F18" s="299"/>
      <c r="G18" s="299"/>
      <c r="H18" s="299"/>
      <c r="I18" s="299"/>
      <c r="J18" s="299"/>
      <c r="K18" s="74"/>
      <c r="L18" s="74"/>
      <c r="M18" s="74"/>
      <c r="N18" s="74"/>
      <c r="O18" s="74"/>
    </row>
    <row r="19" spans="2:15" ht="24.75" customHeight="1">
      <c r="B19" s="70" t="s">
        <v>33</v>
      </c>
      <c r="D19" s="300" t="s">
        <v>34</v>
      </c>
      <c r="E19" s="302">
        <f>'【法人】1回目＞計算用シート'!E20</f>
        <v>0</v>
      </c>
      <c r="F19" s="302"/>
      <c r="G19" s="302"/>
      <c r="H19" s="302"/>
      <c r="I19" s="302"/>
      <c r="J19" s="302"/>
      <c r="K19" s="74"/>
      <c r="L19" s="74"/>
      <c r="M19" s="74" t="s">
        <v>35</v>
      </c>
      <c r="N19" s="74"/>
      <c r="O19" s="74"/>
    </row>
    <row r="20" spans="2:15" ht="24.75" customHeight="1">
      <c r="B20" s="76"/>
      <c r="D20" s="301"/>
      <c r="E20" s="302"/>
      <c r="F20" s="302"/>
      <c r="G20" s="302"/>
      <c r="H20" s="302"/>
      <c r="I20" s="302"/>
      <c r="J20" s="302"/>
      <c r="K20" s="74"/>
      <c r="L20" s="74"/>
      <c r="M20" s="74" t="s">
        <v>36</v>
      </c>
      <c r="N20" s="74"/>
      <c r="O20" s="74"/>
    </row>
    <row r="21" spans="2:15" ht="24.75" customHeight="1">
      <c r="B21" s="76"/>
      <c r="D21" s="301"/>
      <c r="E21" s="302"/>
      <c r="F21" s="302"/>
      <c r="G21" s="302"/>
      <c r="H21" s="302"/>
      <c r="I21" s="302"/>
      <c r="J21" s="302"/>
      <c r="K21" s="74"/>
      <c r="L21" s="74"/>
      <c r="M21" s="74"/>
      <c r="N21" s="74"/>
      <c r="O21" s="74"/>
    </row>
    <row r="22" spans="2:15" ht="24.75" customHeight="1">
      <c r="B22" s="76"/>
      <c r="D22" s="301"/>
      <c r="E22" s="302"/>
      <c r="F22" s="302"/>
      <c r="G22" s="302"/>
      <c r="H22" s="302"/>
      <c r="I22" s="302"/>
      <c r="J22" s="302"/>
      <c r="K22" s="74"/>
      <c r="L22" s="74"/>
      <c r="M22" s="74"/>
      <c r="N22" s="74"/>
      <c r="O22" s="74"/>
    </row>
    <row r="23" spans="2:15" ht="24.75" customHeight="1">
      <c r="B23" s="76"/>
      <c r="D23" s="77"/>
      <c r="E23" s="74"/>
      <c r="F23" s="74"/>
      <c r="G23" s="74"/>
      <c r="H23" s="74"/>
      <c r="I23" s="74"/>
      <c r="J23" s="74"/>
      <c r="K23" s="74"/>
      <c r="L23" s="74"/>
      <c r="M23" s="74"/>
      <c r="N23" s="74"/>
      <c r="O23" s="74"/>
    </row>
    <row r="24" spans="2:15" ht="24.95" customHeight="1">
      <c r="B24" s="76"/>
      <c r="D24" s="65" t="s">
        <v>37</v>
      </c>
      <c r="E24" s="66"/>
      <c r="F24" s="66"/>
      <c r="G24" s="66"/>
      <c r="H24" s="66"/>
      <c r="I24" s="66"/>
      <c r="J24" s="66"/>
      <c r="K24" s="74"/>
      <c r="L24" s="74"/>
      <c r="M24" s="74"/>
      <c r="N24" s="74"/>
      <c r="O24" s="74"/>
    </row>
    <row r="25" spans="2:15" ht="24.75" customHeight="1">
      <c r="B25" s="77"/>
      <c r="D25" s="56" t="s">
        <v>38</v>
      </c>
      <c r="E25" s="74"/>
      <c r="F25" s="74"/>
      <c r="G25" s="74"/>
      <c r="H25" s="74"/>
      <c r="I25" s="74"/>
      <c r="J25" s="74"/>
      <c r="K25" s="74"/>
      <c r="L25" s="74"/>
      <c r="M25" s="74"/>
      <c r="N25" s="74"/>
      <c r="O25" s="74"/>
    </row>
    <row r="26" spans="2:15" ht="24.75" customHeight="1">
      <c r="B26" s="77"/>
      <c r="D26" s="55" t="s">
        <v>39</v>
      </c>
      <c r="E26" s="74"/>
      <c r="F26" s="74"/>
      <c r="G26" s="74"/>
      <c r="H26" s="74"/>
      <c r="I26" s="74"/>
      <c r="J26" s="74"/>
      <c r="K26" s="74"/>
      <c r="L26" s="74"/>
      <c r="M26" s="74"/>
      <c r="N26" s="74"/>
      <c r="O26" s="74"/>
    </row>
    <row r="27" spans="2:15" ht="24.75" customHeight="1">
      <c r="B27" s="70" t="s">
        <v>40</v>
      </c>
      <c r="D27" s="287"/>
      <c r="E27" s="288"/>
      <c r="F27" s="288"/>
      <c r="G27" s="288"/>
      <c r="H27" s="288"/>
      <c r="I27" s="288"/>
      <c r="J27" s="289"/>
      <c r="K27" s="74"/>
      <c r="L27" s="74"/>
      <c r="M27" s="74"/>
      <c r="N27" s="74"/>
      <c r="O27" s="74"/>
    </row>
    <row r="28" spans="2:15" ht="24.75" customHeight="1">
      <c r="B28" s="77"/>
      <c r="D28" s="290"/>
      <c r="E28" s="291"/>
      <c r="F28" s="291"/>
      <c r="G28" s="291"/>
      <c r="H28" s="291"/>
      <c r="I28" s="291"/>
      <c r="J28" s="292"/>
      <c r="K28" s="74"/>
      <c r="L28" s="74"/>
      <c r="M28" s="74"/>
      <c r="N28" s="74"/>
      <c r="O28" s="74"/>
    </row>
    <row r="29" spans="2:15" ht="24.75" customHeight="1">
      <c r="B29" s="77"/>
      <c r="D29" s="290"/>
      <c r="E29" s="291"/>
      <c r="F29" s="291"/>
      <c r="G29" s="291"/>
      <c r="H29" s="291"/>
      <c r="I29" s="291"/>
      <c r="J29" s="292"/>
      <c r="K29" s="74"/>
      <c r="L29" s="74"/>
      <c r="M29" s="74"/>
      <c r="N29" s="74"/>
      <c r="O29" s="74"/>
    </row>
    <row r="30" spans="2:15" ht="24.75" customHeight="1">
      <c r="B30" s="77"/>
      <c r="D30" s="290"/>
      <c r="E30" s="291"/>
      <c r="F30" s="291"/>
      <c r="G30" s="291"/>
      <c r="H30" s="291"/>
      <c r="I30" s="291"/>
      <c r="J30" s="292"/>
      <c r="K30" s="74"/>
      <c r="L30" s="74"/>
      <c r="M30" s="74"/>
      <c r="N30" s="74"/>
      <c r="O30" s="74"/>
    </row>
    <row r="31" spans="2:15" ht="24.75" customHeight="1">
      <c r="B31" s="77"/>
      <c r="D31" s="290"/>
      <c r="E31" s="291"/>
      <c r="F31" s="291"/>
      <c r="G31" s="291"/>
      <c r="H31" s="291"/>
      <c r="I31" s="291"/>
      <c r="J31" s="292"/>
      <c r="K31" s="74"/>
      <c r="L31" s="74"/>
      <c r="M31" s="74"/>
      <c r="N31" s="74"/>
      <c r="O31" s="74"/>
    </row>
    <row r="32" spans="2:15" ht="24.75" customHeight="1">
      <c r="B32" s="77"/>
      <c r="D32" s="290"/>
      <c r="E32" s="291"/>
      <c r="F32" s="291"/>
      <c r="G32" s="291"/>
      <c r="H32" s="291"/>
      <c r="I32" s="291"/>
      <c r="J32" s="292"/>
      <c r="K32" s="74"/>
      <c r="L32" s="74"/>
      <c r="M32" s="74"/>
      <c r="N32" s="74"/>
      <c r="O32" s="74"/>
    </row>
    <row r="33" spans="2:15" ht="24.75" customHeight="1">
      <c r="B33" s="77"/>
      <c r="D33" s="290"/>
      <c r="E33" s="291"/>
      <c r="F33" s="291"/>
      <c r="G33" s="291"/>
      <c r="H33" s="291"/>
      <c r="I33" s="291"/>
      <c r="J33" s="292"/>
      <c r="K33" s="74"/>
      <c r="L33" s="74"/>
      <c r="M33" s="74"/>
      <c r="N33" s="74"/>
      <c r="O33" s="74"/>
    </row>
    <row r="34" spans="2:15" ht="24.75" customHeight="1">
      <c r="B34" s="77"/>
      <c r="D34" s="290"/>
      <c r="E34" s="291"/>
      <c r="F34" s="291"/>
      <c r="G34" s="291"/>
      <c r="H34" s="291"/>
      <c r="I34" s="291"/>
      <c r="J34" s="292"/>
      <c r="K34" s="74"/>
      <c r="L34" s="74"/>
      <c r="M34" s="74"/>
      <c r="N34" s="74"/>
      <c r="O34" s="74"/>
    </row>
    <row r="35" spans="2:15" ht="24.75" customHeight="1">
      <c r="B35" s="77"/>
      <c r="D35" s="293"/>
      <c r="E35" s="294"/>
      <c r="F35" s="294"/>
      <c r="G35" s="294"/>
      <c r="H35" s="294"/>
      <c r="I35" s="294"/>
      <c r="J35" s="295"/>
      <c r="K35" s="74"/>
      <c r="L35" s="74"/>
      <c r="M35" s="74"/>
      <c r="N35" s="74"/>
      <c r="O35" s="74"/>
    </row>
    <row r="36" spans="2:15" ht="24.75" customHeight="1">
      <c r="B36" s="77"/>
      <c r="D36" s="76"/>
      <c r="E36" s="74"/>
      <c r="F36" s="74"/>
      <c r="G36" s="74"/>
      <c r="H36" s="74"/>
      <c r="I36" s="74"/>
      <c r="J36" s="74"/>
      <c r="K36" s="74"/>
      <c r="L36" s="74"/>
      <c r="M36" s="74"/>
      <c r="N36" s="74"/>
      <c r="O36" s="74"/>
    </row>
    <row r="37" spans="2:15" ht="24.95" customHeight="1">
      <c r="B37" s="77"/>
      <c r="D37" s="56" t="s">
        <v>41</v>
      </c>
      <c r="E37" s="74"/>
      <c r="F37" s="74"/>
      <c r="G37" s="74"/>
      <c r="H37" s="74"/>
      <c r="I37" s="74"/>
      <c r="J37" s="74"/>
      <c r="K37" s="74"/>
      <c r="L37" s="74"/>
      <c r="M37" s="74"/>
      <c r="N37" s="74"/>
      <c r="O37" s="74"/>
    </row>
    <row r="38" spans="2:15" ht="24.95" customHeight="1">
      <c r="B38" s="77"/>
      <c r="D38" s="303" t="s">
        <v>42</v>
      </c>
      <c r="E38" s="303"/>
      <c r="F38" s="303"/>
      <c r="G38" s="303"/>
      <c r="H38" s="303"/>
      <c r="I38" s="303"/>
      <c r="J38" s="303"/>
      <c r="K38" s="74"/>
      <c r="L38" s="74"/>
      <c r="M38" s="74"/>
      <c r="N38" s="74"/>
      <c r="O38" s="74"/>
    </row>
    <row r="39" spans="2:15" ht="24.95" customHeight="1">
      <c r="B39" s="77"/>
      <c r="D39" s="241" t="s">
        <v>43</v>
      </c>
      <c r="E39" s="303"/>
      <c r="F39" s="303"/>
      <c r="G39" s="303"/>
      <c r="H39" s="303"/>
      <c r="I39" s="303"/>
      <c r="J39" s="303"/>
    </row>
    <row r="40" spans="2:15" ht="24.95" customHeight="1">
      <c r="B40" s="77"/>
      <c r="D40" s="242" t="s">
        <v>44</v>
      </c>
      <c r="E40" s="243"/>
      <c r="F40" s="243"/>
      <c r="G40" s="243"/>
      <c r="H40" s="243"/>
      <c r="I40" s="243"/>
      <c r="J40" s="243"/>
    </row>
    <row r="41" spans="2:15" ht="24.95" customHeight="1">
      <c r="B41" s="77"/>
      <c r="D41" s="304" t="s">
        <v>45</v>
      </c>
      <c r="E41" s="306" t="s">
        <v>46</v>
      </c>
      <c r="F41" s="309" t="s">
        <v>47</v>
      </c>
      <c r="G41" s="309"/>
      <c r="H41" s="309"/>
      <c r="I41" s="309"/>
      <c r="J41" s="309"/>
    </row>
    <row r="42" spans="2:15" ht="24.95" customHeight="1">
      <c r="B42" s="77"/>
      <c r="D42" s="304"/>
      <c r="E42" s="307"/>
      <c r="F42" s="310" t="s">
        <v>48</v>
      </c>
      <c r="G42" s="311" t="s">
        <v>49</v>
      </c>
      <c r="H42" s="253"/>
      <c r="I42" s="253"/>
      <c r="J42" s="254"/>
    </row>
    <row r="43" spans="2:15" ht="24.95" customHeight="1">
      <c r="B43" s="77"/>
      <c r="D43" s="305"/>
      <c r="E43" s="308"/>
      <c r="F43" s="251"/>
      <c r="G43" s="138" t="s">
        <v>50</v>
      </c>
      <c r="H43" s="19"/>
      <c r="I43" s="138" t="s">
        <v>50</v>
      </c>
      <c r="J43" s="19"/>
    </row>
    <row r="44" spans="2:15" ht="24.95" customHeight="1">
      <c r="B44" s="78"/>
      <c r="D44" s="79" t="s">
        <v>51</v>
      </c>
      <c r="E44" s="18"/>
      <c r="F44" s="18"/>
      <c r="G44" s="312"/>
      <c r="H44" s="313"/>
      <c r="I44" s="314"/>
      <c r="J44" s="313"/>
    </row>
    <row r="45" spans="2:15" ht="24.95" customHeight="1">
      <c r="B45" s="77"/>
      <c r="D45" s="79" t="s">
        <v>52</v>
      </c>
      <c r="E45" s="18"/>
      <c r="F45" s="18"/>
      <c r="G45" s="312"/>
      <c r="H45" s="313"/>
      <c r="I45" s="314"/>
      <c r="J45" s="313"/>
    </row>
    <row r="46" spans="2:15" ht="24.95" customHeight="1">
      <c r="B46" s="78"/>
      <c r="D46" s="79" t="s">
        <v>53</v>
      </c>
      <c r="E46" s="29">
        <f>E44-E45</f>
        <v>0</v>
      </c>
      <c r="F46" s="29">
        <f>F44-F45</f>
        <v>0</v>
      </c>
      <c r="G46" s="315">
        <f>G44-G45</f>
        <v>0</v>
      </c>
      <c r="H46" s="316"/>
      <c r="I46" s="317">
        <f>I44-I45</f>
        <v>0</v>
      </c>
      <c r="J46" s="316"/>
    </row>
    <row r="47" spans="2:15" ht="24.95" customHeight="1">
      <c r="B47" s="77"/>
      <c r="D47" s="79" t="s">
        <v>54</v>
      </c>
      <c r="E47" s="18"/>
      <c r="F47" s="18"/>
      <c r="G47" s="312"/>
      <c r="H47" s="313"/>
      <c r="I47" s="314"/>
      <c r="J47" s="313"/>
    </row>
    <row r="48" spans="2:15" ht="24.95" customHeight="1">
      <c r="B48" s="77"/>
      <c r="D48" s="79" t="s">
        <v>55</v>
      </c>
      <c r="E48" s="29">
        <f>E46-E47</f>
        <v>0</v>
      </c>
      <c r="F48" s="29">
        <f>F46-F47</f>
        <v>0</v>
      </c>
      <c r="G48" s="315">
        <f>G46-G47</f>
        <v>0</v>
      </c>
      <c r="H48" s="318"/>
      <c r="I48" s="317">
        <f>I46-I47</f>
        <v>0</v>
      </c>
      <c r="J48" s="316"/>
    </row>
    <row r="49" spans="2:10" ht="24.95" customHeight="1">
      <c r="B49" s="77"/>
      <c r="D49" s="79" t="s">
        <v>56</v>
      </c>
      <c r="E49" s="18"/>
      <c r="F49" s="18"/>
      <c r="G49" s="312"/>
      <c r="H49" s="313"/>
      <c r="I49" s="314"/>
      <c r="J49" s="313"/>
    </row>
    <row r="50" spans="2:10" ht="24.95" customHeight="1">
      <c r="B50" s="77"/>
      <c r="D50" s="79" t="s">
        <v>57</v>
      </c>
      <c r="E50" s="18"/>
      <c r="F50" s="18"/>
      <c r="G50" s="312"/>
      <c r="H50" s="313"/>
      <c r="I50" s="314"/>
      <c r="J50" s="313"/>
    </row>
    <row r="51" spans="2:10" ht="24.95" customHeight="1">
      <c r="B51" s="80"/>
      <c r="D51" s="79" t="s">
        <v>58</v>
      </c>
      <c r="E51" s="29">
        <f>E48+E49-E50</f>
        <v>0</v>
      </c>
      <c r="F51" s="29">
        <f>F48+F49-F50</f>
        <v>0</v>
      </c>
      <c r="G51" s="315">
        <f>G48+G49-G50</f>
        <v>0</v>
      </c>
      <c r="H51" s="316"/>
      <c r="I51" s="317">
        <f>I48+I49-I50</f>
        <v>0</v>
      </c>
      <c r="J51" s="316"/>
    </row>
    <row r="52" spans="2:10" ht="24.95" customHeight="1">
      <c r="B52" s="77"/>
      <c r="D52" s="81" t="s">
        <v>59</v>
      </c>
      <c r="E52" s="20"/>
      <c r="F52" s="20"/>
      <c r="G52" s="314"/>
      <c r="H52" s="313"/>
      <c r="I52" s="314"/>
      <c r="J52" s="313"/>
    </row>
    <row r="53" spans="2:10" ht="24.95" customHeight="1">
      <c r="B53" s="77"/>
      <c r="D53" s="79" t="s">
        <v>60</v>
      </c>
      <c r="E53" s="18"/>
      <c r="F53" s="18"/>
      <c r="G53" s="314"/>
      <c r="H53" s="313"/>
      <c r="I53" s="314"/>
      <c r="J53" s="313"/>
    </row>
    <row r="54" spans="2:10" ht="24.95" customHeight="1">
      <c r="B54" s="77"/>
      <c r="D54" s="79" t="s">
        <v>61</v>
      </c>
      <c r="E54" s="29">
        <f>E51+E52-E53</f>
        <v>0</v>
      </c>
      <c r="F54" s="29">
        <f>F51+F52-F53</f>
        <v>0</v>
      </c>
      <c r="G54" s="317">
        <f>G51+G52-G53</f>
        <v>0</v>
      </c>
      <c r="H54" s="318"/>
      <c r="I54" s="317">
        <f>I51+I52-I53</f>
        <v>0</v>
      </c>
      <c r="J54" s="318"/>
    </row>
    <row r="55" spans="2:10" ht="24.95" customHeight="1">
      <c r="B55" s="77"/>
      <c r="D55" s="54" t="s">
        <v>62</v>
      </c>
      <c r="E55" s="54"/>
      <c r="F55" s="54"/>
      <c r="G55" s="54"/>
      <c r="H55" s="54"/>
      <c r="I55" s="54"/>
      <c r="J55" s="54"/>
    </row>
    <row r="56" spans="2:10" ht="24.95" customHeight="1">
      <c r="B56" s="77"/>
      <c r="D56" s="82"/>
      <c r="E56" s="83" t="s">
        <v>63</v>
      </c>
      <c r="F56" s="83" t="s">
        <v>48</v>
      </c>
      <c r="G56" s="319" t="s">
        <v>64</v>
      </c>
      <c r="H56" s="234"/>
      <c r="I56" s="234"/>
      <c r="J56" s="235"/>
    </row>
    <row r="57" spans="2:10" ht="24.95" customHeight="1">
      <c r="B57" s="78"/>
      <c r="D57" s="84" t="s">
        <v>65</v>
      </c>
      <c r="E57" s="21"/>
      <c r="F57" s="21"/>
      <c r="G57" s="320">
        <f>E57-F57</f>
        <v>0</v>
      </c>
      <c r="H57" s="236"/>
      <c r="I57" s="236"/>
      <c r="J57" s="237"/>
    </row>
    <row r="58" spans="2:10" ht="24.95" customHeight="1">
      <c r="B58" s="77"/>
    </row>
    <row r="59" spans="2:10" ht="24.95" customHeight="1">
      <c r="B59" s="77"/>
      <c r="D59" s="56" t="s">
        <v>66</v>
      </c>
    </row>
    <row r="60" spans="2:10" ht="24.95" customHeight="1">
      <c r="B60" s="77"/>
      <c r="D60" s="55" t="s">
        <v>67</v>
      </c>
    </row>
    <row r="61" spans="2:10" ht="24.95" customHeight="1">
      <c r="B61" s="77"/>
      <c r="D61" s="85" t="s">
        <v>68</v>
      </c>
      <c r="E61" s="85"/>
    </row>
    <row r="62" spans="2:10" ht="24.95" customHeight="1">
      <c r="B62" s="77"/>
      <c r="D62" s="139" t="s">
        <v>69</v>
      </c>
      <c r="E62" s="30">
        <f>F44</f>
        <v>0</v>
      </c>
      <c r="F62" s="86" t="s">
        <v>70</v>
      </c>
      <c r="G62" s="86"/>
      <c r="H62" s="86"/>
      <c r="I62" s="86"/>
      <c r="J62" s="86"/>
    </row>
    <row r="63" spans="2:10" ht="24.95" customHeight="1">
      <c r="B63" s="77"/>
      <c r="D63" s="139" t="s">
        <v>71</v>
      </c>
      <c r="E63" s="30">
        <f>F45</f>
        <v>0</v>
      </c>
      <c r="F63" s="86"/>
      <c r="G63" s="86"/>
      <c r="H63" s="86"/>
      <c r="I63" s="86"/>
      <c r="J63" s="86"/>
    </row>
    <row r="64" spans="2:10" ht="24.95" customHeight="1">
      <c r="B64" s="77"/>
      <c r="D64" s="139" t="s">
        <v>72</v>
      </c>
      <c r="E64" s="30">
        <f>F47</f>
        <v>0</v>
      </c>
      <c r="F64" s="86"/>
      <c r="G64" s="86"/>
      <c r="H64" s="86"/>
      <c r="I64" s="86"/>
      <c r="J64" s="86"/>
    </row>
    <row r="65" spans="2:10" ht="24.95" customHeight="1">
      <c r="B65" s="77"/>
      <c r="D65" s="139" t="s">
        <v>73</v>
      </c>
      <c r="E65" s="30">
        <f>F49</f>
        <v>0</v>
      </c>
      <c r="F65" s="86"/>
      <c r="G65" s="86"/>
      <c r="H65" s="86"/>
      <c r="I65" s="86"/>
      <c r="J65" s="86"/>
    </row>
    <row r="66" spans="2:10" ht="24.95" customHeight="1">
      <c r="B66" s="77"/>
      <c r="D66" s="139" t="s">
        <v>74</v>
      </c>
      <c r="E66" s="30">
        <f>F50</f>
        <v>0</v>
      </c>
      <c r="F66" s="86"/>
      <c r="G66" s="86"/>
      <c r="H66" s="86"/>
      <c r="I66" s="86"/>
      <c r="J66" s="86"/>
    </row>
    <row r="67" spans="2:10" ht="24.95" customHeight="1">
      <c r="B67" s="77"/>
      <c r="D67" s="139" t="s">
        <v>75</v>
      </c>
      <c r="E67" s="30">
        <f>F52</f>
        <v>0</v>
      </c>
      <c r="F67" s="86"/>
      <c r="G67" s="86"/>
      <c r="H67" s="86"/>
      <c r="I67" s="86"/>
      <c r="J67" s="86"/>
    </row>
    <row r="68" spans="2:10" ht="24.95" customHeight="1">
      <c r="B68" s="77"/>
      <c r="D68" s="139" t="s">
        <v>76</v>
      </c>
      <c r="E68" s="30">
        <f>F53</f>
        <v>0</v>
      </c>
      <c r="F68" s="86"/>
      <c r="G68" s="86"/>
      <c r="H68" s="86"/>
      <c r="I68" s="86"/>
      <c r="J68" s="86"/>
    </row>
    <row r="69" spans="2:10" ht="24.95" customHeight="1">
      <c r="B69" s="77"/>
      <c r="D69" s="139" t="s">
        <v>77</v>
      </c>
      <c r="E69" s="22"/>
      <c r="F69" s="321" t="s">
        <v>78</v>
      </c>
      <c r="G69" s="321"/>
      <c r="H69" s="321"/>
      <c r="I69" s="86"/>
      <c r="J69" s="86"/>
    </row>
    <row r="70" spans="2:10" ht="9.9499999999999993" customHeight="1">
      <c r="B70" s="77"/>
      <c r="D70" s="87"/>
      <c r="E70" s="88"/>
      <c r="F70" s="136"/>
      <c r="G70" s="136"/>
      <c r="H70" s="136"/>
      <c r="I70" s="86"/>
      <c r="J70" s="86"/>
    </row>
    <row r="71" spans="2:10" ht="24.95" customHeight="1">
      <c r="B71" s="77"/>
      <c r="D71" s="139" t="s">
        <v>79</v>
      </c>
      <c r="E71" s="36">
        <f>+'【法人】1回目＞計算用シート'!E71</f>
        <v>0</v>
      </c>
      <c r="F71" s="136" t="s">
        <v>80</v>
      </c>
      <c r="G71" s="86"/>
      <c r="H71" s="86"/>
      <c r="I71" s="86"/>
      <c r="J71" s="86"/>
    </row>
    <row r="72" spans="2:10" ht="24.95" customHeight="1">
      <c r="B72" s="77"/>
      <c r="D72" s="139" t="s">
        <v>81</v>
      </c>
      <c r="E72" s="36">
        <f>+'【法人】1回目＞計算用シート'!E72</f>
        <v>0</v>
      </c>
      <c r="F72" s="136" t="s">
        <v>82</v>
      </c>
      <c r="G72" s="86"/>
      <c r="H72" s="86"/>
      <c r="I72" s="86"/>
      <c r="J72" s="86"/>
    </row>
    <row r="73" spans="2:10" ht="9.9499999999999993" customHeight="1">
      <c r="B73" s="77"/>
      <c r="D73" s="87"/>
      <c r="E73" s="88"/>
      <c r="F73" s="136"/>
      <c r="G73" s="136"/>
      <c r="H73" s="136"/>
      <c r="I73" s="86"/>
      <c r="J73" s="86"/>
    </row>
    <row r="74" spans="2:10" ht="24.95" customHeight="1">
      <c r="B74" s="77"/>
      <c r="D74" s="139" t="s">
        <v>83</v>
      </c>
      <c r="E74" s="22"/>
      <c r="F74" s="136" t="s">
        <v>84</v>
      </c>
      <c r="G74" s="86"/>
      <c r="H74" s="86"/>
      <c r="I74" s="86"/>
      <c r="J74" s="86"/>
    </row>
    <row r="75" spans="2:10" ht="24.95" customHeight="1">
      <c r="B75" s="77"/>
      <c r="D75" s="139" t="s">
        <v>85</v>
      </c>
      <c r="E75" s="22"/>
      <c r="F75" s="136" t="s">
        <v>86</v>
      </c>
      <c r="G75" s="86"/>
      <c r="H75" s="86"/>
      <c r="I75" s="86"/>
      <c r="J75" s="86"/>
    </row>
    <row r="76" spans="2:10" ht="24.95" customHeight="1">
      <c r="B76" s="77"/>
      <c r="E76" s="89"/>
      <c r="F76" s="86" t="s">
        <v>87</v>
      </c>
      <c r="G76" s="86"/>
      <c r="H76" s="86"/>
      <c r="I76" s="86"/>
      <c r="J76" s="86"/>
    </row>
    <row r="77" spans="2:10" ht="24.95" customHeight="1">
      <c r="B77" s="77"/>
      <c r="D77" s="56" t="s">
        <v>88</v>
      </c>
      <c r="E77" s="89"/>
      <c r="F77" s="86"/>
      <c r="G77" s="86"/>
      <c r="H77" s="86"/>
      <c r="I77" s="86"/>
      <c r="J77" s="86"/>
    </row>
    <row r="78" spans="2:10" ht="24.95" customHeight="1">
      <c r="B78" s="77"/>
      <c r="D78" s="85" t="s">
        <v>68</v>
      </c>
      <c r="E78" s="90" t="s">
        <v>89</v>
      </c>
      <c r="F78" s="91" t="s">
        <v>90</v>
      </c>
      <c r="G78" s="86"/>
      <c r="H78" s="86"/>
      <c r="I78" s="86"/>
      <c r="J78" s="86"/>
    </row>
    <row r="79" spans="2:10" ht="24.95" customHeight="1">
      <c r="B79" s="92" t="s">
        <v>91</v>
      </c>
      <c r="D79" s="93" t="s">
        <v>92</v>
      </c>
      <c r="E79" s="34">
        <f>E44</f>
        <v>0</v>
      </c>
      <c r="F79" s="34">
        <f>F44</f>
        <v>0</v>
      </c>
      <c r="G79" s="86"/>
      <c r="H79" s="86"/>
      <c r="I79" s="86"/>
      <c r="J79" s="86"/>
    </row>
    <row r="80" spans="2:10" ht="24.95" customHeight="1">
      <c r="B80" s="92" t="s">
        <v>93</v>
      </c>
      <c r="D80" s="93" t="s">
        <v>94</v>
      </c>
      <c r="E80" s="34">
        <f>E46</f>
        <v>0</v>
      </c>
      <c r="F80" s="34">
        <f>F46</f>
        <v>0</v>
      </c>
      <c r="G80" s="86"/>
      <c r="H80" s="86"/>
      <c r="I80" s="86"/>
      <c r="J80" s="86"/>
    </row>
    <row r="81" spans="2:10" ht="24.95" customHeight="1" thickBot="1">
      <c r="B81" s="94" t="s">
        <v>95</v>
      </c>
      <c r="D81" s="95" t="s">
        <v>96</v>
      </c>
      <c r="E81" s="35">
        <f>E51</f>
        <v>0</v>
      </c>
      <c r="F81" s="96"/>
      <c r="G81" s="86"/>
      <c r="H81" s="86"/>
      <c r="I81" s="86"/>
      <c r="J81" s="86"/>
    </row>
    <row r="82" spans="2:10" ht="24.95" customHeight="1">
      <c r="B82" s="92" t="s">
        <v>97</v>
      </c>
      <c r="D82" s="97" t="s">
        <v>98</v>
      </c>
      <c r="E82" s="31">
        <f>E57</f>
        <v>0</v>
      </c>
      <c r="F82" s="31">
        <f>F57</f>
        <v>0</v>
      </c>
      <c r="G82" s="86"/>
      <c r="H82" s="86"/>
      <c r="I82" s="86"/>
      <c r="J82" s="86"/>
    </row>
    <row r="83" spans="2:10" ht="24.95" customHeight="1">
      <c r="B83" s="77"/>
      <c r="E83" s="89"/>
      <c r="F83" s="86"/>
      <c r="G83" s="86"/>
      <c r="H83" s="86"/>
      <c r="I83" s="86"/>
      <c r="J83" s="86"/>
    </row>
    <row r="84" spans="2:10" ht="24.95" customHeight="1">
      <c r="B84" s="77"/>
      <c r="D84" s="56" t="s">
        <v>99</v>
      </c>
      <c r="E84" s="98"/>
      <c r="F84" s="86"/>
      <c r="G84" s="86"/>
      <c r="H84" s="86"/>
      <c r="I84" s="86"/>
      <c r="J84" s="86"/>
    </row>
    <row r="85" spans="2:10" ht="24.95" customHeight="1">
      <c r="B85" s="77"/>
      <c r="D85" s="85" t="s">
        <v>68</v>
      </c>
      <c r="E85" s="40" t="s">
        <v>100</v>
      </c>
      <c r="F85" s="86"/>
      <c r="G85" s="86"/>
      <c r="H85" s="86"/>
      <c r="I85" s="86"/>
      <c r="J85" s="86"/>
    </row>
    <row r="86" spans="2:10" ht="24.95" customHeight="1">
      <c r="B86" s="84" t="s">
        <v>101</v>
      </c>
      <c r="D86" s="93" t="s">
        <v>102</v>
      </c>
      <c r="E86" s="32">
        <f>E71</f>
        <v>0</v>
      </c>
      <c r="F86" s="223" t="s">
        <v>103</v>
      </c>
      <c r="G86" s="224"/>
      <c r="H86" s="224"/>
      <c r="I86" s="225"/>
      <c r="J86" s="225"/>
    </row>
    <row r="87" spans="2:10" ht="24.95" customHeight="1">
      <c r="B87" s="84" t="s">
        <v>104</v>
      </c>
      <c r="D87" s="93" t="s">
        <v>105</v>
      </c>
      <c r="E87" s="32">
        <f>E62+E65+E67-E63-E64-E66-E68-E69</f>
        <v>0</v>
      </c>
      <c r="F87" s="223" t="s">
        <v>106</v>
      </c>
      <c r="G87" s="224"/>
      <c r="H87" s="224"/>
      <c r="I87" s="225"/>
      <c r="J87" s="225"/>
    </row>
    <row r="88" spans="2:10" ht="24.95" customHeight="1">
      <c r="B88" s="84" t="s">
        <v>107</v>
      </c>
      <c r="D88" s="93" t="s">
        <v>108</v>
      </c>
      <c r="E88" s="32">
        <f>E72</f>
        <v>0</v>
      </c>
      <c r="F88" s="223" t="s">
        <v>109</v>
      </c>
      <c r="G88" s="224"/>
      <c r="H88" s="224"/>
      <c r="I88" s="225"/>
      <c r="J88" s="225"/>
    </row>
    <row r="89" spans="2:10" ht="24.95" customHeight="1">
      <c r="B89" s="84" t="s">
        <v>110</v>
      </c>
      <c r="D89" s="93" t="s">
        <v>111</v>
      </c>
      <c r="E89" s="32">
        <f>E63+E64+E66+E68+E69</f>
        <v>0</v>
      </c>
      <c r="F89" s="223" t="s">
        <v>112</v>
      </c>
      <c r="G89" s="224"/>
      <c r="H89" s="224"/>
      <c r="I89" s="225"/>
      <c r="J89" s="225"/>
    </row>
    <row r="90" spans="2:10" ht="24.95" customHeight="1">
      <c r="B90" s="84" t="s">
        <v>113</v>
      </c>
      <c r="D90" s="93" t="s">
        <v>114</v>
      </c>
      <c r="E90" s="32">
        <f>IFERROR(INT(IF(((E87-E88)*E86/E89)&gt;=0,(E87-E88)*E86/E89,0)),IFERROR(INT(IF(((E87-E88)*E86/E89)&gt;=0,(E87-E88)*E86/E89,0)),0))</f>
        <v>0</v>
      </c>
      <c r="F90" s="223" t="s">
        <v>115</v>
      </c>
      <c r="G90" s="224"/>
      <c r="H90" s="224"/>
      <c r="I90" s="225"/>
      <c r="J90" s="225"/>
    </row>
    <row r="91" spans="2:10" ht="24.95" customHeight="1" thickBot="1">
      <c r="B91" s="84" t="s">
        <v>116</v>
      </c>
      <c r="D91" s="99" t="s">
        <v>117</v>
      </c>
      <c r="E91" s="33">
        <f>E74+E75</f>
        <v>0</v>
      </c>
      <c r="F91" s="223" t="s">
        <v>118</v>
      </c>
      <c r="G91" s="224"/>
      <c r="H91" s="224"/>
      <c r="I91" s="225"/>
      <c r="J91" s="225"/>
    </row>
    <row r="92" spans="2:10" ht="24.95" customHeight="1" thickTop="1" thickBot="1">
      <c r="B92" s="84" t="s">
        <v>119</v>
      </c>
      <c r="D92" s="100" t="s">
        <v>120</v>
      </c>
      <c r="E92" s="101">
        <f>INT(IF(E91=E86,0,IF(E90&gt;E86,E86-E91,MAX(E90-E91,0))))</f>
        <v>0</v>
      </c>
      <c r="F92" s="226" t="s">
        <v>121</v>
      </c>
      <c r="G92" s="224"/>
      <c r="H92" s="224"/>
      <c r="I92" s="225"/>
      <c r="J92" s="225"/>
    </row>
    <row r="93" spans="2:10" ht="24.95" customHeight="1" thickTop="1">
      <c r="B93" s="77"/>
    </row>
    <row r="94" spans="2:10" ht="24.95" customHeight="1">
      <c r="B94" s="77"/>
      <c r="D94" s="65" t="s">
        <v>122</v>
      </c>
      <c r="E94" s="102"/>
      <c r="F94" s="102"/>
      <c r="G94" s="102"/>
      <c r="H94" s="102"/>
      <c r="I94" s="102"/>
      <c r="J94" s="102"/>
    </row>
    <row r="95" spans="2:10" ht="24.95" customHeight="1">
      <c r="B95" s="77"/>
      <c r="D95" s="103" t="s">
        <v>123</v>
      </c>
      <c r="E95" s="104"/>
      <c r="F95" s="104"/>
    </row>
    <row r="96" spans="2:10" ht="24.95" customHeight="1">
      <c r="B96" s="77"/>
      <c r="D96" s="105" t="s">
        <v>45</v>
      </c>
      <c r="E96" s="106" t="s">
        <v>63</v>
      </c>
      <c r="F96" s="106" t="s">
        <v>48</v>
      </c>
      <c r="G96" s="60"/>
      <c r="H96" s="60"/>
    </row>
    <row r="97" spans="2:8" ht="24.95" customHeight="1">
      <c r="B97" s="77"/>
      <c r="D97" s="107" t="s">
        <v>124</v>
      </c>
      <c r="E97" s="23"/>
      <c r="F97" s="23"/>
    </row>
    <row r="98" spans="2:8" ht="24.95" customHeight="1">
      <c r="B98" s="77"/>
      <c r="D98" s="107" t="s">
        <v>125</v>
      </c>
      <c r="E98" s="23"/>
      <c r="F98" s="23"/>
    </row>
    <row r="99" spans="2:8" ht="24.95" customHeight="1">
      <c r="B99" s="77"/>
      <c r="D99" s="107" t="s">
        <v>126</v>
      </c>
      <c r="E99" s="23"/>
      <c r="F99" s="23"/>
    </row>
    <row r="100" spans="2:8" ht="24.95" customHeight="1">
      <c r="B100" s="77"/>
      <c r="D100" s="107" t="s">
        <v>127</v>
      </c>
      <c r="E100" s="23"/>
      <c r="F100" s="23"/>
    </row>
    <row r="101" spans="2:8" ht="24.95" customHeight="1">
      <c r="B101" s="77"/>
      <c r="D101" s="107" t="s">
        <v>128</v>
      </c>
      <c r="E101" s="23"/>
      <c r="F101" s="23"/>
    </row>
    <row r="102" spans="2:8" ht="24.95" customHeight="1" thickBot="1">
      <c r="B102" s="77"/>
      <c r="D102" s="108" t="s">
        <v>129</v>
      </c>
      <c r="E102" s="24"/>
      <c r="F102" s="24"/>
    </row>
    <row r="103" spans="2:8" ht="24.95" customHeight="1" thickTop="1">
      <c r="B103" s="77"/>
      <c r="D103" s="109" t="s">
        <v>130</v>
      </c>
      <c r="E103" s="42">
        <f>SUM(E97:E102)</f>
        <v>0</v>
      </c>
      <c r="F103" s="42">
        <f>SUM(F97:F102)</f>
        <v>0</v>
      </c>
    </row>
    <row r="104" spans="2:8" ht="24.95" customHeight="1">
      <c r="B104" s="77"/>
    </row>
    <row r="105" spans="2:8" ht="24.95" customHeight="1">
      <c r="B105" s="77"/>
      <c r="D105" s="110" t="s">
        <v>131</v>
      </c>
      <c r="E105" s="111"/>
      <c r="F105" s="111"/>
    </row>
    <row r="106" spans="2:8" ht="24.95" customHeight="1">
      <c r="B106" s="77"/>
      <c r="D106" s="105" t="s">
        <v>45</v>
      </c>
      <c r="E106" s="106" t="s">
        <v>63</v>
      </c>
      <c r="F106" s="106" t="s">
        <v>48</v>
      </c>
      <c r="G106" s="60"/>
      <c r="H106" s="60"/>
    </row>
    <row r="107" spans="2:8" ht="24.95" customHeight="1">
      <c r="B107" s="77"/>
      <c r="D107" s="112" t="s">
        <v>132</v>
      </c>
      <c r="E107" s="36">
        <f t="shared" ref="E107:F109" si="0">E97</f>
        <v>0</v>
      </c>
      <c r="F107" s="36">
        <f t="shared" si="0"/>
        <v>0</v>
      </c>
    </row>
    <row r="108" spans="2:8" ht="24.95" customHeight="1">
      <c r="B108" s="77"/>
      <c r="D108" s="112" t="s">
        <v>133</v>
      </c>
      <c r="E108" s="36">
        <f t="shared" si="0"/>
        <v>0</v>
      </c>
      <c r="F108" s="36">
        <f t="shared" si="0"/>
        <v>0</v>
      </c>
    </row>
    <row r="109" spans="2:8" ht="24.95" customHeight="1">
      <c r="B109" s="77"/>
      <c r="D109" s="112" t="s">
        <v>134</v>
      </c>
      <c r="E109" s="36">
        <f t="shared" si="0"/>
        <v>0</v>
      </c>
      <c r="F109" s="36">
        <f t="shared" si="0"/>
        <v>0</v>
      </c>
    </row>
    <row r="110" spans="2:8" ht="24.95" customHeight="1">
      <c r="B110" s="77"/>
      <c r="D110" s="107" t="s">
        <v>135</v>
      </c>
      <c r="E110" s="25"/>
      <c r="F110" s="25"/>
      <c r="G110" s="77"/>
    </row>
    <row r="111" spans="2:8" ht="24.95" customHeight="1">
      <c r="B111" s="77"/>
      <c r="D111" s="107" t="s">
        <v>136</v>
      </c>
      <c r="E111" s="25"/>
      <c r="F111" s="25"/>
    </row>
    <row r="112" spans="2:8" ht="24.95" customHeight="1">
      <c r="B112" s="77"/>
      <c r="D112" s="112" t="s">
        <v>137</v>
      </c>
      <c r="E112" s="36">
        <f>E100</f>
        <v>0</v>
      </c>
      <c r="F112" s="36">
        <f>F100</f>
        <v>0</v>
      </c>
    </row>
    <row r="113" spans="2:8" ht="24.95" customHeight="1">
      <c r="B113" s="77"/>
      <c r="D113" s="107" t="s">
        <v>138</v>
      </c>
      <c r="E113" s="25"/>
      <c r="F113" s="25"/>
    </row>
    <row r="114" spans="2:8" ht="24.95" customHeight="1">
      <c r="B114" s="77"/>
      <c r="D114" s="107" t="s">
        <v>235</v>
      </c>
      <c r="E114" s="25"/>
      <c r="F114" s="25"/>
    </row>
    <row r="115" spans="2:8" ht="24.95" customHeight="1">
      <c r="B115" s="77"/>
      <c r="D115" s="107" t="s">
        <v>139</v>
      </c>
      <c r="E115" s="25"/>
      <c r="F115" s="25"/>
    </row>
    <row r="116" spans="2:8" ht="24.95" customHeight="1">
      <c r="B116" s="77"/>
      <c r="D116" s="112" t="s">
        <v>140</v>
      </c>
      <c r="E116" s="36">
        <f>E101</f>
        <v>0</v>
      </c>
      <c r="F116" s="36">
        <f>F101</f>
        <v>0</v>
      </c>
    </row>
    <row r="117" spans="2:8" ht="24.95" customHeight="1">
      <c r="B117" s="77"/>
      <c r="D117" s="107" t="s">
        <v>141</v>
      </c>
      <c r="E117" s="25"/>
      <c r="F117" s="25"/>
    </row>
    <row r="118" spans="2:8" ht="24.95" customHeight="1">
      <c r="B118" s="77"/>
      <c r="D118" s="112" t="s">
        <v>142</v>
      </c>
      <c r="E118" s="36">
        <f>E102</f>
        <v>0</v>
      </c>
      <c r="F118" s="36">
        <f>F102</f>
        <v>0</v>
      </c>
    </row>
    <row r="119" spans="2:8" ht="24.95" customHeight="1" thickBot="1">
      <c r="B119" s="77"/>
      <c r="D119" s="113" t="s">
        <v>143</v>
      </c>
      <c r="E119" s="26"/>
      <c r="F119" s="26"/>
    </row>
    <row r="120" spans="2:8" ht="24.95" customHeight="1" thickTop="1">
      <c r="B120" s="92" t="s">
        <v>144</v>
      </c>
      <c r="D120" s="114" t="s">
        <v>145</v>
      </c>
      <c r="E120" s="37">
        <f>SUM(E107:E119)</f>
        <v>0</v>
      </c>
      <c r="F120" s="37">
        <f>SUM(F107:F119)</f>
        <v>0</v>
      </c>
    </row>
    <row r="121" spans="2:8" ht="24.95" customHeight="1">
      <c r="B121" s="77"/>
      <c r="D121" s="115"/>
    </row>
    <row r="122" spans="2:8" ht="24.95" customHeight="1">
      <c r="B122" s="77"/>
      <c r="D122" s="110" t="s">
        <v>146</v>
      </c>
      <c r="E122" s="104"/>
      <c r="F122" s="104"/>
    </row>
    <row r="123" spans="2:8" ht="24.95" customHeight="1">
      <c r="B123" s="77"/>
      <c r="D123" s="116" t="s">
        <v>45</v>
      </c>
      <c r="E123" s="106" t="s">
        <v>63</v>
      </c>
      <c r="F123" s="106" t="s">
        <v>48</v>
      </c>
      <c r="G123" s="60"/>
      <c r="H123" s="60"/>
    </row>
    <row r="124" spans="2:8" ht="24.95" customHeight="1">
      <c r="B124" s="77"/>
      <c r="D124" s="107" t="s">
        <v>147</v>
      </c>
      <c r="E124" s="25"/>
      <c r="F124" s="25"/>
    </row>
    <row r="125" spans="2:8" ht="24.95" customHeight="1">
      <c r="B125" s="77"/>
      <c r="D125" s="107" t="s">
        <v>148</v>
      </c>
      <c r="E125" s="25"/>
      <c r="F125" s="25"/>
    </row>
    <row r="126" spans="2:8" ht="24.95" customHeight="1">
      <c r="B126" s="77"/>
      <c r="D126" s="107" t="s">
        <v>149</v>
      </c>
      <c r="E126" s="25"/>
      <c r="F126" s="25"/>
    </row>
    <row r="127" spans="2:8" ht="24.95" customHeight="1" thickBot="1">
      <c r="B127" s="77"/>
      <c r="D127" s="108" t="s">
        <v>143</v>
      </c>
      <c r="E127" s="27"/>
      <c r="F127" s="27"/>
    </row>
    <row r="128" spans="2:8" ht="24.95" customHeight="1" thickTop="1" thickBot="1">
      <c r="B128" s="77"/>
      <c r="D128" s="117" t="s">
        <v>150</v>
      </c>
      <c r="E128" s="38">
        <f>SUM(E124:E127)</f>
        <v>0</v>
      </c>
      <c r="F128" s="38">
        <f>SUM(F124:F127)</f>
        <v>0</v>
      </c>
    </row>
    <row r="129" spans="2:8" ht="24.95" customHeight="1" thickTop="1" thickBot="1">
      <c r="B129" s="77"/>
      <c r="D129" s="118" t="s">
        <v>151</v>
      </c>
      <c r="E129" s="28"/>
      <c r="F129" s="28"/>
    </row>
    <row r="130" spans="2:8" ht="24.95" customHeight="1" thickTop="1">
      <c r="B130" s="92" t="s">
        <v>152</v>
      </c>
      <c r="D130" s="114" t="s">
        <v>145</v>
      </c>
      <c r="E130" s="37">
        <f>E124+E125+E126+E127+E129</f>
        <v>0</v>
      </c>
      <c r="F130" s="37">
        <f>F128+F129</f>
        <v>0</v>
      </c>
    </row>
    <row r="131" spans="2:8" ht="24.95" customHeight="1">
      <c r="B131" s="77"/>
      <c r="D131" s="115"/>
      <c r="E131" s="119"/>
      <c r="F131" s="119"/>
    </row>
    <row r="132" spans="2:8" ht="24.95" customHeight="1">
      <c r="B132" s="77"/>
      <c r="D132" s="110" t="s">
        <v>153</v>
      </c>
    </row>
    <row r="133" spans="2:8" ht="24.95" customHeight="1">
      <c r="B133" s="77"/>
      <c r="D133" s="59" t="s">
        <v>154</v>
      </c>
      <c r="F133" s="120"/>
    </row>
    <row r="134" spans="2:8" ht="24.95" customHeight="1">
      <c r="B134" s="77"/>
      <c r="D134" s="116" t="s">
        <v>45</v>
      </c>
      <c r="E134" s="126" t="s">
        <v>192</v>
      </c>
      <c r="F134" s="106" t="s">
        <v>156</v>
      </c>
    </row>
    <row r="135" spans="2:8" ht="24.95" customHeight="1">
      <c r="B135" s="77"/>
      <c r="D135" s="107" t="s">
        <v>69</v>
      </c>
      <c r="E135" s="36">
        <f>+'【法人】3回目＞計算用シート'!F135</f>
        <v>0</v>
      </c>
      <c r="F135" s="36">
        <f>F44</f>
        <v>0</v>
      </c>
      <c r="G135" s="120"/>
    </row>
    <row r="136" spans="2:8" ht="24.95" customHeight="1">
      <c r="B136" s="77"/>
      <c r="D136" s="107" t="s">
        <v>71</v>
      </c>
      <c r="E136" s="36">
        <f>+'【法人】3回目＞計算用シート'!F136</f>
        <v>0</v>
      </c>
      <c r="F136" s="36">
        <f>F45</f>
        <v>0</v>
      </c>
    </row>
    <row r="137" spans="2:8" ht="24.95" customHeight="1">
      <c r="B137" s="77"/>
      <c r="D137" s="107" t="s">
        <v>157</v>
      </c>
      <c r="E137" s="36">
        <f>+'【法人】3回目＞計算用シート'!F137</f>
        <v>0</v>
      </c>
      <c r="F137" s="36">
        <f>F46</f>
        <v>0</v>
      </c>
    </row>
    <row r="138" spans="2:8" ht="24.95" customHeight="1">
      <c r="B138" s="77"/>
      <c r="D138" s="107" t="s">
        <v>158</v>
      </c>
      <c r="E138" s="36">
        <f>+'【法人】3回目＞計算用シート'!F138</f>
        <v>0</v>
      </c>
      <c r="F138" s="36">
        <f>F47</f>
        <v>0</v>
      </c>
    </row>
    <row r="139" spans="2:8" ht="24.95" customHeight="1">
      <c r="B139" s="77"/>
      <c r="D139" s="107" t="s">
        <v>159</v>
      </c>
      <c r="E139" s="36">
        <f>+'【法人】3回目＞計算用シート'!F139</f>
        <v>0</v>
      </c>
      <c r="F139" s="36">
        <f>F46-F47</f>
        <v>0</v>
      </c>
    </row>
    <row r="140" spans="2:8" ht="24.95" customHeight="1">
      <c r="B140" s="77"/>
      <c r="D140" s="107" t="s">
        <v>160</v>
      </c>
      <c r="E140" s="36">
        <f>+'【法人】3回目＞計算用シート'!F140</f>
        <v>0</v>
      </c>
      <c r="F140" s="36">
        <f>F46-F47+F49-F50</f>
        <v>0</v>
      </c>
    </row>
    <row r="141" spans="2:8" ht="24.95" customHeight="1">
      <c r="B141" s="77"/>
      <c r="D141" s="107" t="s">
        <v>161</v>
      </c>
      <c r="E141" s="36">
        <f>+'【法人】3回目＞計算用シート'!F141</f>
        <v>0</v>
      </c>
      <c r="F141" s="36">
        <f>F103</f>
        <v>0</v>
      </c>
    </row>
    <row r="142" spans="2:8" ht="24.95" customHeight="1">
      <c r="B142" s="77"/>
      <c r="D142" s="107" t="s">
        <v>162</v>
      </c>
      <c r="E142" s="36">
        <f>+'【法人】3回目＞計算用シート'!F142</f>
        <v>0</v>
      </c>
      <c r="F142" s="36">
        <f>F120</f>
        <v>0</v>
      </c>
    </row>
    <row r="143" spans="2:8" ht="24.95" customHeight="1">
      <c r="B143" s="77"/>
      <c r="D143" s="107" t="s">
        <v>163</v>
      </c>
      <c r="E143" s="36">
        <f>+'【法人】3回目＞計算用シート'!F143</f>
        <v>0</v>
      </c>
      <c r="F143" s="23"/>
      <c r="G143" s="60"/>
      <c r="H143" s="60"/>
    </row>
    <row r="144" spans="2:8" ht="24.95" customHeight="1">
      <c r="B144" s="77"/>
      <c r="D144" s="107" t="s">
        <v>164</v>
      </c>
      <c r="E144" s="36">
        <f>+'【法人】3回目＞計算用シート'!F144</f>
        <v>0</v>
      </c>
      <c r="F144" s="23"/>
    </row>
    <row r="145" spans="2:10" ht="24.95" customHeight="1">
      <c r="B145" s="77"/>
      <c r="D145" s="107" t="s">
        <v>165</v>
      </c>
      <c r="E145" s="36">
        <f>+'【法人】3回目＞計算用シート'!F145</f>
        <v>0</v>
      </c>
      <c r="F145" s="36">
        <f>F130</f>
        <v>0</v>
      </c>
      <c r="G145" s="120"/>
      <c r="H145" s="120"/>
    </row>
    <row r="146" spans="2:10" ht="24.95" customHeight="1">
      <c r="B146" s="77"/>
      <c r="D146" s="107" t="s">
        <v>166</v>
      </c>
      <c r="E146" s="36">
        <f>+'【法人】3回目＞計算用シート'!F146</f>
        <v>0</v>
      </c>
      <c r="F146" s="36">
        <f>F128</f>
        <v>0</v>
      </c>
    </row>
    <row r="147" spans="2:10" ht="24.95" customHeight="1">
      <c r="B147" s="77"/>
      <c r="D147" s="107" t="s">
        <v>167</v>
      </c>
      <c r="E147" s="36">
        <f>+'【法人】3回目＞計算用シート'!F147</f>
        <v>0</v>
      </c>
      <c r="F147" s="36">
        <f>F129</f>
        <v>0</v>
      </c>
    </row>
    <row r="148" spans="2:10" ht="24.95" customHeight="1">
      <c r="B148" s="84" t="s">
        <v>168</v>
      </c>
      <c r="D148" s="121" t="s">
        <v>169</v>
      </c>
      <c r="E148" s="36">
        <f>+'【法人】3回目＞計算用シート'!F148</f>
        <v>0</v>
      </c>
      <c r="F148" s="36">
        <f>F139+F142+F145</f>
        <v>0</v>
      </c>
    </row>
    <row r="149" spans="2:10" ht="24.95" customHeight="1">
      <c r="B149" s="77"/>
      <c r="D149" s="107" t="s">
        <v>170</v>
      </c>
      <c r="E149" s="209">
        <f>+'【法人】3回目＞計算用シート'!F149</f>
        <v>0</v>
      </c>
      <c r="F149" s="43"/>
    </row>
    <row r="150" spans="2:10" ht="24.95" customHeight="1">
      <c r="B150" s="84" t="s">
        <v>171</v>
      </c>
      <c r="D150" s="107" t="s">
        <v>172</v>
      </c>
      <c r="E150" s="36">
        <f>+'【法人】3回目＞計算用シート'!F150</f>
        <v>0</v>
      </c>
      <c r="F150" s="36">
        <f>IFERROR(F148/F149,)</f>
        <v>0</v>
      </c>
    </row>
    <row r="151" spans="2:10" ht="24.95" customHeight="1">
      <c r="B151" s="77"/>
      <c r="D151" s="104"/>
      <c r="E151" s="119"/>
      <c r="F151" s="119"/>
    </row>
    <row r="152" spans="2:10" ht="24.95" customHeight="1">
      <c r="B152" s="94" t="s">
        <v>173</v>
      </c>
      <c r="D152" s="122" t="s">
        <v>174</v>
      </c>
      <c r="E152" s="123"/>
      <c r="F152" s="39">
        <f>IFERROR(IF(E148&lt;0,(F148-E148)/E148*-1,IF(E148&gt;0,(F148-E148)/E148,IF(AND(E148=0,F148&gt;0),1,0))),0)</f>
        <v>0</v>
      </c>
    </row>
    <row r="153" spans="2:10" ht="24.95" customHeight="1">
      <c r="B153" s="94" t="s">
        <v>175</v>
      </c>
      <c r="D153" s="122" t="s">
        <v>176</v>
      </c>
      <c r="E153" s="123"/>
      <c r="F153" s="39">
        <f>IFERROR(IF(E150&lt;0,(F150-E150)/E150*-1,IF(E150&gt;0,(F150-E150)/E150,IF(AND(E150=0,F150&gt;0),1,0))),0)</f>
        <v>0</v>
      </c>
    </row>
    <row r="154" spans="2:10" ht="24.95" customHeight="1">
      <c r="B154" s="77"/>
    </row>
    <row r="155" spans="2:10" ht="24.95" customHeight="1">
      <c r="B155" s="77"/>
      <c r="D155" s="65" t="s">
        <v>177</v>
      </c>
      <c r="E155" s="102"/>
      <c r="F155" s="102"/>
      <c r="G155" s="102"/>
      <c r="H155" s="102"/>
      <c r="I155" s="102"/>
      <c r="J155" s="102"/>
    </row>
    <row r="156" spans="2:10" ht="24.95" customHeight="1">
      <c r="B156" s="77"/>
      <c r="D156" s="77" t="s">
        <v>178</v>
      </c>
    </row>
    <row r="157" spans="2:10" ht="24.95" customHeight="1">
      <c r="B157" s="77"/>
      <c r="D157" s="124" t="s">
        <v>179</v>
      </c>
    </row>
    <row r="158" spans="2:10" ht="24.95" customHeight="1">
      <c r="B158" s="77"/>
      <c r="C158" s="77"/>
      <c r="D158" s="127"/>
      <c r="E158" s="128"/>
      <c r="F158" s="128"/>
      <c r="G158" s="140"/>
      <c r="H158" s="128"/>
      <c r="I158" s="141"/>
      <c r="J158" s="128"/>
    </row>
    <row r="159" spans="2:10" ht="24.95" customHeight="1">
      <c r="B159" s="77"/>
      <c r="C159" s="77"/>
      <c r="D159" s="129"/>
      <c r="E159" s="324"/>
      <c r="F159" s="277"/>
      <c r="G159" s="325"/>
      <c r="H159" s="325"/>
      <c r="I159" s="326"/>
      <c r="J159" s="326"/>
    </row>
    <row r="160" spans="2:10" ht="24.95" customHeight="1">
      <c r="B160" s="77"/>
      <c r="C160" s="77"/>
      <c r="D160" s="129"/>
      <c r="E160" s="130"/>
      <c r="F160" s="131"/>
      <c r="G160" s="327"/>
      <c r="H160" s="328"/>
      <c r="I160" s="322"/>
      <c r="J160" s="329"/>
    </row>
    <row r="161" spans="2:10" ht="24.95" customHeight="1">
      <c r="B161" s="77"/>
      <c r="C161" s="77"/>
      <c r="D161" s="129"/>
      <c r="E161" s="130"/>
      <c r="F161" s="131"/>
      <c r="G161" s="327"/>
      <c r="H161" s="322"/>
      <c r="I161" s="322"/>
      <c r="J161" s="329"/>
    </row>
    <row r="162" spans="2:10" ht="24.95" customHeight="1">
      <c r="B162" s="78"/>
      <c r="C162" s="77"/>
      <c r="D162" s="128"/>
      <c r="E162" s="44"/>
      <c r="F162" s="132"/>
      <c r="G162" s="330"/>
      <c r="H162" s="322"/>
      <c r="I162" s="140"/>
      <c r="J162" s="45"/>
    </row>
    <row r="163" spans="2:10" ht="24.95" customHeight="1">
      <c r="B163" s="77"/>
      <c r="C163" s="77"/>
      <c r="D163" s="128"/>
      <c r="E163" s="140"/>
      <c r="F163" s="133"/>
      <c r="G163" s="322"/>
      <c r="H163" s="322"/>
      <c r="I163" s="323"/>
      <c r="J163" s="323"/>
    </row>
    <row r="164" spans="2:10" ht="24.95" customHeight="1">
      <c r="B164" s="77"/>
      <c r="C164" s="77"/>
      <c r="D164" s="128"/>
      <c r="E164" s="140"/>
      <c r="F164" s="133"/>
      <c r="G164" s="322"/>
      <c r="H164" s="322"/>
      <c r="I164" s="323"/>
      <c r="J164" s="323"/>
    </row>
    <row r="165" spans="2:10" ht="24.95" customHeight="1">
      <c r="B165" s="78"/>
      <c r="C165" s="77"/>
      <c r="D165" s="128"/>
      <c r="E165" s="128"/>
      <c r="F165" s="128"/>
      <c r="G165" s="331"/>
      <c r="H165" s="332"/>
      <c r="I165" s="333"/>
      <c r="J165" s="332"/>
    </row>
    <row r="166" spans="2:10" ht="24.95" customHeight="1">
      <c r="B166" s="77"/>
      <c r="D166" s="124" t="s">
        <v>234</v>
      </c>
    </row>
    <row r="167" spans="2:10" ht="39.950000000000003" customHeight="1">
      <c r="B167" s="77"/>
      <c r="D167" s="116" t="s">
        <v>45</v>
      </c>
      <c r="E167" s="85" t="s">
        <v>180</v>
      </c>
      <c r="F167" s="125" t="s">
        <v>181</v>
      </c>
      <c r="G167" s="334" t="s">
        <v>182</v>
      </c>
      <c r="H167" s="335"/>
    </row>
    <row r="168" spans="2:10" ht="24.95" customHeight="1">
      <c r="B168" s="77"/>
      <c r="D168" s="213" t="s">
        <v>183</v>
      </c>
      <c r="E168" s="49" t="str">
        <f>'【法人】1回目＞計算用シート'!E168</f>
        <v>　　　　年　　　月時点</v>
      </c>
      <c r="F168" s="49" t="str">
        <f>'【法人】1回目＞計算用シート'!F168</f>
        <v>　　　　年　　　月時点</v>
      </c>
      <c r="G168" s="336" t="s">
        <v>184</v>
      </c>
      <c r="H168" s="337"/>
    </row>
    <row r="169" spans="2:10" ht="27" customHeight="1">
      <c r="B169" s="94" t="s">
        <v>185</v>
      </c>
      <c r="D169" s="271"/>
      <c r="E169" s="48">
        <f>'【法人】1回目＞計算用シート'!E169</f>
        <v>0</v>
      </c>
      <c r="F169" s="48">
        <f>'【法人】1回目＞計算用シート'!F169</f>
        <v>0</v>
      </c>
      <c r="G169" s="338"/>
      <c r="H169" s="339"/>
    </row>
    <row r="170" spans="2:10" ht="24.95" customHeight="1">
      <c r="B170" s="77"/>
      <c r="D170" s="213" t="s">
        <v>186</v>
      </c>
      <c r="E170" s="49" t="str">
        <f>'【法人】1回目＞計算用シート'!E170</f>
        <v>　　　　年　　　月時点</v>
      </c>
      <c r="F170" s="49" t="str">
        <f>'【法人】1回目＞計算用シート'!F170</f>
        <v>　　　　年　　　月時点</v>
      </c>
      <c r="G170" s="336" t="s">
        <v>184</v>
      </c>
      <c r="H170" s="337"/>
    </row>
    <row r="171" spans="2:10" ht="27" customHeight="1" thickBot="1">
      <c r="B171" s="94" t="s">
        <v>187</v>
      </c>
      <c r="D171" s="271"/>
      <c r="E171" s="48">
        <f>'【法人】1回目＞計算用シート'!E171</f>
        <v>0</v>
      </c>
      <c r="F171" s="48">
        <f>'【法人】1回目＞計算用シート'!F171</f>
        <v>0</v>
      </c>
      <c r="G171" s="344"/>
      <c r="H171" s="345"/>
    </row>
    <row r="172" spans="2:10" ht="27" customHeight="1" thickTop="1" thickBot="1">
      <c r="B172" s="92" t="s">
        <v>188</v>
      </c>
      <c r="G172" s="340" t="s">
        <v>189</v>
      </c>
      <c r="H172" s="341"/>
      <c r="I172" s="342" t="str">
        <f>IF(G171-G169&gt;=30,"〇","×")</f>
        <v>×</v>
      </c>
      <c r="J172" s="343"/>
    </row>
    <row r="173" spans="2:10" ht="24.95" customHeight="1" thickTop="1">
      <c r="D173" s="55" t="s">
        <v>190</v>
      </c>
    </row>
  </sheetData>
  <sheetProtection algorithmName="SHA-512" hashValue="qK3chbAahHSEs+1OsUa3gTMngA4TMtPwVX456y23ZSaSZmoPi1wdc+QmcBe2Ev4dx4Obr5dDdSWbtKwWhUhP/w==" saltValue="fCwsPL9DXFuT2jYIcAwOSQ==" spinCount="100000" sheet="1" objects="1" scenarios="1"/>
  <mergeCells count="68">
    <mergeCell ref="D170:D171"/>
    <mergeCell ref="G170:H170"/>
    <mergeCell ref="G171:H171"/>
    <mergeCell ref="G172:H172"/>
    <mergeCell ref="I172:J172"/>
    <mergeCell ref="G165:H165"/>
    <mergeCell ref="I165:J165"/>
    <mergeCell ref="G167:H167"/>
    <mergeCell ref="D168:D169"/>
    <mergeCell ref="G168:H168"/>
    <mergeCell ref="G169:H169"/>
    <mergeCell ref="G164:H164"/>
    <mergeCell ref="I164:J164"/>
    <mergeCell ref="F91:J91"/>
    <mergeCell ref="F92:J92"/>
    <mergeCell ref="E159:F159"/>
    <mergeCell ref="G159:J159"/>
    <mergeCell ref="G160:H160"/>
    <mergeCell ref="I160:J160"/>
    <mergeCell ref="G161:H161"/>
    <mergeCell ref="I161:J161"/>
    <mergeCell ref="G162:H162"/>
    <mergeCell ref="G163:H163"/>
    <mergeCell ref="I163:J163"/>
    <mergeCell ref="F90:J90"/>
    <mergeCell ref="G53:H53"/>
    <mergeCell ref="I53:J53"/>
    <mergeCell ref="G54:H54"/>
    <mergeCell ref="I54:J54"/>
    <mergeCell ref="G56:J56"/>
    <mergeCell ref="G57:J57"/>
    <mergeCell ref="F69:H69"/>
    <mergeCell ref="F86:J86"/>
    <mergeCell ref="F87:J87"/>
    <mergeCell ref="F88:J88"/>
    <mergeCell ref="F89:J89"/>
    <mergeCell ref="G50:H50"/>
    <mergeCell ref="I50:J50"/>
    <mergeCell ref="G51:H51"/>
    <mergeCell ref="I51:J51"/>
    <mergeCell ref="G52:H52"/>
    <mergeCell ref="I52:J52"/>
    <mergeCell ref="G47:H47"/>
    <mergeCell ref="I47:J47"/>
    <mergeCell ref="G48:H48"/>
    <mergeCell ref="I48:J48"/>
    <mergeCell ref="G49:H49"/>
    <mergeCell ref="I49:J49"/>
    <mergeCell ref="G44:H44"/>
    <mergeCell ref="I44:J44"/>
    <mergeCell ref="G45:H45"/>
    <mergeCell ref="I45:J45"/>
    <mergeCell ref="G46:H46"/>
    <mergeCell ref="I46:J46"/>
    <mergeCell ref="D38:J38"/>
    <mergeCell ref="D39:J39"/>
    <mergeCell ref="D40:J40"/>
    <mergeCell ref="D41:D43"/>
    <mergeCell ref="E41:E43"/>
    <mergeCell ref="F41:J41"/>
    <mergeCell ref="F42:F43"/>
    <mergeCell ref="G42:J42"/>
    <mergeCell ref="D27:J35"/>
    <mergeCell ref="E10:F10"/>
    <mergeCell ref="E11:F11"/>
    <mergeCell ref="E18:J18"/>
    <mergeCell ref="D19:D22"/>
    <mergeCell ref="E19:J22"/>
  </mergeCells>
  <phoneticPr fontId="2"/>
  <conditionalFormatting sqref="D95:F153">
    <cfRule type="expression" dxfId="157" priority="39">
      <formula>$E$10=$M$10</formula>
    </cfRule>
    <cfRule type="expression" dxfId="156" priority="40">
      <formula>$E$10=$M$11</formula>
    </cfRule>
    <cfRule type="expression" dxfId="155" priority="41">
      <formula>#REF!=$M$20</formula>
    </cfRule>
    <cfRule type="expression" dxfId="154" priority="38">
      <formula>$E$10=$M$9</formula>
    </cfRule>
  </conditionalFormatting>
  <conditionalFormatting sqref="D169:F169">
    <cfRule type="expression" dxfId="153" priority="19">
      <formula>$E$10=$M$11</formula>
    </cfRule>
    <cfRule type="expression" dxfId="152" priority="15">
      <formula>$E$10=$M$15</formula>
    </cfRule>
    <cfRule type="expression" dxfId="151" priority="16">
      <formula>$E$10=$M$14</formula>
    </cfRule>
    <cfRule type="expression" dxfId="150" priority="17">
      <formula>$E$10=$M$13</formula>
    </cfRule>
    <cfRule type="expression" dxfId="149" priority="18">
      <formula>$E$10=$M$12</formula>
    </cfRule>
    <cfRule type="expression" dxfId="148" priority="20">
      <formula>$E$9=$M$10</formula>
    </cfRule>
    <cfRule type="expression" dxfId="147" priority="21">
      <formula>$E$10=$M$9</formula>
    </cfRule>
  </conditionalFormatting>
  <conditionalFormatting sqref="D171:F171">
    <cfRule type="expression" dxfId="146" priority="8">
      <formula>$E$10=$M$15</formula>
    </cfRule>
    <cfRule type="expression" dxfId="145" priority="9">
      <formula>$E$10=$M$14</formula>
    </cfRule>
    <cfRule type="expression" dxfId="144" priority="10">
      <formula>$E$10=$M$13</formula>
    </cfRule>
    <cfRule type="expression" dxfId="143" priority="11">
      <formula>$E$10=$M$12</formula>
    </cfRule>
    <cfRule type="expression" dxfId="142" priority="12">
      <formula>$E$10=$M$11</formula>
    </cfRule>
    <cfRule type="expression" dxfId="141" priority="13">
      <formula>$E$9=$M$10</formula>
    </cfRule>
    <cfRule type="expression" dxfId="140" priority="14">
      <formula>$E$10=$M$9</formula>
    </cfRule>
  </conditionalFormatting>
  <conditionalFormatting sqref="D165:G165 I165">
    <cfRule type="expression" dxfId="139" priority="71">
      <formula>$E$10=$M$9</formula>
    </cfRule>
    <cfRule type="expression" dxfId="138" priority="70">
      <formula>$E$9=$M$10</formula>
    </cfRule>
    <cfRule type="expression" dxfId="137" priority="69">
      <formula>$E$10=$M$11</formula>
    </cfRule>
    <cfRule type="expression" dxfId="136" priority="68">
      <formula>$E$10=$M$12</formula>
    </cfRule>
    <cfRule type="expression" dxfId="135" priority="67">
      <formula>$E$10=$M$13</formula>
    </cfRule>
    <cfRule type="expression" dxfId="134" priority="66">
      <formula>$E$10=$M$14</formula>
    </cfRule>
    <cfRule type="expression" dxfId="133" priority="65">
      <formula>$E$10=$M$15</formula>
    </cfRule>
  </conditionalFormatting>
  <conditionalFormatting sqref="D27:J35">
    <cfRule type="containsBlanks" dxfId="132" priority="46">
      <formula>LEN(TRIM(D27))=0</formula>
    </cfRule>
  </conditionalFormatting>
  <conditionalFormatting sqref="D157:J158">
    <cfRule type="expression" dxfId="131" priority="49">
      <formula>$E$10=$M$15</formula>
    </cfRule>
    <cfRule type="expression" dxfId="130" priority="51">
      <formula>$E$10=$M$13</formula>
    </cfRule>
    <cfRule type="expression" dxfId="129" priority="52">
      <formula>$E$10=$M$12</formula>
    </cfRule>
    <cfRule type="expression" dxfId="128" priority="53">
      <formula>$E$10=$M$11</formula>
    </cfRule>
    <cfRule type="expression" dxfId="127" priority="54">
      <formula>$E$9=$M$10</formula>
    </cfRule>
    <cfRule type="expression" dxfId="126" priority="55">
      <formula>$E$10=$M$9</formula>
    </cfRule>
    <cfRule type="expression" dxfId="125" priority="50">
      <formula>$E$10=$M$14</formula>
    </cfRule>
  </conditionalFormatting>
  <conditionalFormatting sqref="E14:E15">
    <cfRule type="containsBlanks" dxfId="124" priority="47">
      <formula>LEN(TRIM(E14))=0</formula>
    </cfRule>
  </conditionalFormatting>
  <conditionalFormatting sqref="E16">
    <cfRule type="expression" dxfId="123" priority="2">
      <formula>$E$10=$M$14</formula>
    </cfRule>
    <cfRule type="expression" dxfId="122" priority="3">
      <formula>$E$10=$M$13</formula>
    </cfRule>
    <cfRule type="expression" dxfId="121" priority="4">
      <formula>$E$10=$M$12</formula>
    </cfRule>
    <cfRule type="expression" dxfId="120" priority="5">
      <formula>$E$10=$M$11</formula>
    </cfRule>
    <cfRule type="expression" dxfId="119" priority="6">
      <formula>$E$10=$M$10</formula>
    </cfRule>
    <cfRule type="expression" dxfId="118" priority="7">
      <formula>$E$10=$M$9</formula>
    </cfRule>
    <cfRule type="expression" dxfId="117" priority="1">
      <formula>$E$10=$M$15</formula>
    </cfRule>
  </conditionalFormatting>
  <conditionalFormatting sqref="E69">
    <cfRule type="containsBlanks" dxfId="116" priority="45">
      <formula>LEN(TRIM(E69))=0</formula>
    </cfRule>
  </conditionalFormatting>
  <conditionalFormatting sqref="E74:E75">
    <cfRule type="containsBlanks" dxfId="115" priority="44">
      <formula>LEN(TRIM(E74))=0</formula>
    </cfRule>
  </conditionalFormatting>
  <conditionalFormatting sqref="E44:F45">
    <cfRule type="containsBlanks" dxfId="114" priority="82">
      <formula>LEN(TRIM(E44))=0</formula>
    </cfRule>
  </conditionalFormatting>
  <conditionalFormatting sqref="E47:F47">
    <cfRule type="containsBlanks" dxfId="113" priority="81">
      <formula>LEN(TRIM(E47))=0</formula>
    </cfRule>
  </conditionalFormatting>
  <conditionalFormatting sqref="E49:F50 E52:F53">
    <cfRule type="containsBlanks" dxfId="112" priority="80">
      <formula>LEN(TRIM(E49))=0</formula>
    </cfRule>
  </conditionalFormatting>
  <conditionalFormatting sqref="E57:F57">
    <cfRule type="containsBlanks" dxfId="111" priority="79">
      <formula>LEN(TRIM(E57))=0</formula>
    </cfRule>
  </conditionalFormatting>
  <conditionalFormatting sqref="E97:F102">
    <cfRule type="containsBlanks" dxfId="110" priority="89">
      <formula>LEN(TRIM(E97))=0</formula>
    </cfRule>
  </conditionalFormatting>
  <conditionalFormatting sqref="E110:F111 E113:F115 E117:F117 E119:F119">
    <cfRule type="containsBlanks" dxfId="109" priority="88">
      <formula>LEN(TRIM(E110))=0</formula>
    </cfRule>
  </conditionalFormatting>
  <conditionalFormatting sqref="E124:F127 E129:F129">
    <cfRule type="containsBlanks" dxfId="108" priority="87">
      <formula>LEN(TRIM(E124))=0</formula>
    </cfRule>
  </conditionalFormatting>
  <conditionalFormatting sqref="F143:F144">
    <cfRule type="containsBlanks" dxfId="107" priority="90">
      <formula>LEN(TRIM(F143))=0</formula>
    </cfRule>
  </conditionalFormatting>
  <conditionalFormatting sqref="F149">
    <cfRule type="containsBlanks" dxfId="106" priority="78">
      <formula>LEN(TRIM(F149))=0</formula>
    </cfRule>
  </conditionalFormatting>
  <conditionalFormatting sqref="G165 I165">
    <cfRule type="expression" dxfId="105" priority="64">
      <formula>$E$16=$M$20</formula>
    </cfRule>
  </conditionalFormatting>
  <conditionalFormatting sqref="G172">
    <cfRule type="expression" dxfId="104" priority="23">
      <formula>$E$16=$M$20</formula>
    </cfRule>
    <cfRule type="expression" dxfId="103" priority="24">
      <formula>$E$10=$M$15</formula>
    </cfRule>
    <cfRule type="expression" dxfId="102" priority="25">
      <formula>$E$10=$M$14</formula>
    </cfRule>
    <cfRule type="expression" dxfId="101" priority="26">
      <formula>$E$10=$M$13</formula>
    </cfRule>
    <cfRule type="expression" dxfId="100" priority="27">
      <formula>$E$10=$M$12</formula>
    </cfRule>
    <cfRule type="expression" dxfId="99" priority="30">
      <formula>$E$10=$M$9</formula>
    </cfRule>
    <cfRule type="expression" dxfId="98" priority="28">
      <formula>$E$10=$M$11</formula>
    </cfRule>
    <cfRule type="expression" dxfId="97" priority="29">
      <formula>$E$9=$M$10</formula>
    </cfRule>
  </conditionalFormatting>
  <conditionalFormatting sqref="G169:H169 G171:H171">
    <cfRule type="containsBlanks" dxfId="96" priority="42">
      <formula>LEN(TRIM(G169))=0</formula>
    </cfRule>
  </conditionalFormatting>
  <conditionalFormatting sqref="G169:J169 G171:J171 D159:H159 D160:G160 I160:J160 D161:J164 D166:J168 D170:J170">
    <cfRule type="expression" dxfId="95" priority="72">
      <formula>$E$10=$M$15</formula>
    </cfRule>
    <cfRule type="expression" dxfId="94" priority="73">
      <formula>$E$10=$M$14</formula>
    </cfRule>
    <cfRule type="expression" dxfId="93" priority="74">
      <formula>$E$10=$M$13</formula>
    </cfRule>
    <cfRule type="expression" dxfId="92" priority="83">
      <formula>$E$10=$M$12</formula>
    </cfRule>
    <cfRule type="expression" dxfId="91" priority="84">
      <formula>$E$10=$M$11</formula>
    </cfRule>
    <cfRule type="expression" dxfId="90" priority="86">
      <formula>$E$10=$M$9</formula>
    </cfRule>
    <cfRule type="expression" dxfId="89" priority="85">
      <formula>$E$9=$M$10</formula>
    </cfRule>
  </conditionalFormatting>
  <conditionalFormatting sqref="H158">
    <cfRule type="expression" dxfId="88" priority="56">
      <formula>$E$16=$M$20</formula>
    </cfRule>
  </conditionalFormatting>
  <conditionalFormatting sqref="I172">
    <cfRule type="expression" dxfId="87" priority="22">
      <formula>$E$16=$M$20</formula>
    </cfRule>
    <cfRule type="expression" dxfId="86" priority="34">
      <formula>$E$10=$M$12</formula>
    </cfRule>
    <cfRule type="expression" dxfId="85" priority="33">
      <formula>$E$10=$M$13</formula>
    </cfRule>
    <cfRule type="expression" dxfId="84" priority="32">
      <formula>$E$10=$M$14</formula>
    </cfRule>
    <cfRule type="expression" dxfId="83" priority="35">
      <formula>$E$10=$M$11</formula>
    </cfRule>
    <cfRule type="expression" dxfId="82" priority="36">
      <formula>$E$9=$M$10</formula>
    </cfRule>
    <cfRule type="expression" dxfId="81" priority="31">
      <formula>$E$10=$M$15</formula>
    </cfRule>
    <cfRule type="expression" dxfId="80" priority="37">
      <formula>$E$10=$M$9</formula>
    </cfRule>
  </conditionalFormatting>
  <conditionalFormatting sqref="J158">
    <cfRule type="expression" dxfId="79" priority="48">
      <formula>$E$16=$M$20</formula>
    </cfRule>
  </conditionalFormatting>
  <dataValidations count="1">
    <dataValidation type="date" imeMode="on" allowBlank="1" showInputMessage="1" showErrorMessage="1" error="「yyyy/m/d」の形式で入力してください。" sqref="E14:E15" xr:uid="{260BF6D8-ED44-49EA-B553-15301AA32267}">
      <formula1>1</formula1>
      <formula2>73051</formula2>
    </dataValidation>
  </dataValidations>
  <pageMargins left="0.7" right="0.7" top="0.75" bottom="0.75" header="0.3" footer="0.3"/>
  <pageSetup paperSize="9" scale="35" orientation="portrait" r:id="rId1"/>
  <rowBreaks count="2" manualBreakCount="2">
    <brk id="76" max="10" man="1"/>
    <brk id="104"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21808-2AD5-4230-9DF9-E395B6162154}">
  <sheetPr codeName="Sheet5">
    <tabColor rgb="FFFF0000"/>
  </sheetPr>
  <dimension ref="A1:O173"/>
  <sheetViews>
    <sheetView showGridLines="0" view="pageBreakPreview" zoomScaleNormal="85" zoomScaleSheetLayoutView="100" workbookViewId="0">
      <pane xSplit="2" ySplit="6" topLeftCell="C7" activePane="bottomRight" state="frozen"/>
      <selection activeCell="D27" sqref="D27:J35"/>
      <selection pane="topRight" activeCell="D27" sqref="D27:J35"/>
      <selection pane="bottomLeft" activeCell="D27" sqref="D27:J35"/>
      <selection pane="bottomRight" activeCell="E14" sqref="E14"/>
    </sheetView>
  </sheetViews>
  <sheetFormatPr defaultRowHeight="24.95" customHeight="1"/>
  <cols>
    <col min="1" max="1" width="3" style="55" customWidth="1"/>
    <col min="2" max="2" width="40.625" style="54" customWidth="1"/>
    <col min="3" max="3" width="3.125" style="55" customWidth="1"/>
    <col min="4" max="6" width="30.625" style="55" customWidth="1"/>
    <col min="7" max="7" width="8.625" style="55" customWidth="1"/>
    <col min="8" max="8" width="22.625" style="55" customWidth="1"/>
    <col min="9" max="9" width="8.625" style="55" customWidth="1"/>
    <col min="10" max="10" width="22.625" style="55" customWidth="1"/>
    <col min="11" max="11" width="9" style="55" customWidth="1"/>
    <col min="12" max="12" width="9" style="55"/>
    <col min="13" max="13" width="13.125" style="55" hidden="1" customWidth="1"/>
    <col min="14" max="16384" width="9" style="55"/>
  </cols>
  <sheetData>
    <row r="1" spans="1:15" ht="24.95" customHeight="1">
      <c r="A1" s="53" t="str">
        <f>+'【法人】1回目＞計算用シート'!A1</f>
        <v>【経営革新｜法人用】(5次公募) 事業化状況報告用 計算シート v1.1</v>
      </c>
      <c r="C1" s="53"/>
    </row>
    <row r="2" spans="1:15" ht="24.95" customHeight="1">
      <c r="D2" s="56" t="s">
        <v>0</v>
      </c>
      <c r="I2" s="57"/>
      <c r="J2" s="58" t="s">
        <v>195</v>
      </c>
    </row>
    <row r="3" spans="1:15" ht="24.95" customHeight="1">
      <c r="D3" s="55" t="s">
        <v>219</v>
      </c>
    </row>
    <row r="4" spans="1:15" ht="24.95" customHeight="1">
      <c r="D4" s="59" t="s">
        <v>220</v>
      </c>
    </row>
    <row r="5" spans="1:15" ht="24.95" customHeight="1">
      <c r="D5" s="60" t="s">
        <v>2</v>
      </c>
      <c r="F5" s="211"/>
      <c r="G5" s="54"/>
      <c r="H5" s="211"/>
      <c r="I5" s="54"/>
    </row>
    <row r="6" spans="1:15" ht="24.95" customHeight="1">
      <c r="B6" s="62" t="s">
        <v>221</v>
      </c>
      <c r="D6" s="63" t="s">
        <v>3</v>
      </c>
    </row>
    <row r="7" spans="1:15" ht="24.95" customHeight="1">
      <c r="B7" s="64"/>
      <c r="D7" s="65" t="s">
        <v>4</v>
      </c>
      <c r="E7" s="66"/>
      <c r="F7" s="66"/>
      <c r="G7" s="66"/>
      <c r="H7" s="66"/>
      <c r="I7" s="66"/>
      <c r="J7" s="66"/>
    </row>
    <row r="8" spans="1:15" ht="24.95" customHeight="1">
      <c r="B8" s="64"/>
      <c r="D8" s="56" t="s">
        <v>5</v>
      </c>
    </row>
    <row r="9" spans="1:15" ht="24.95" customHeight="1">
      <c r="B9" s="64"/>
      <c r="D9" s="137" t="s">
        <v>6</v>
      </c>
      <c r="E9" s="137"/>
      <c r="F9" s="137"/>
      <c r="G9" s="137"/>
      <c r="H9" s="137"/>
      <c r="I9" s="137"/>
      <c r="J9" s="137"/>
      <c r="M9" s="55" t="s">
        <v>7</v>
      </c>
    </row>
    <row r="10" spans="1:15" ht="24.95" customHeight="1">
      <c r="B10" s="67"/>
      <c r="D10" s="68" t="s">
        <v>8</v>
      </c>
      <c r="E10" s="296" t="str">
        <f>'【法人】1回目＞計算用シート'!E10</f>
        <v>中小企業生産性革命推進事業 事業承継・引継ぎ補助金（第5次公募）</v>
      </c>
      <c r="F10" s="297"/>
      <c r="G10" s="69"/>
      <c r="H10" s="69"/>
      <c r="I10" s="59"/>
      <c r="M10" s="55" t="s">
        <v>9</v>
      </c>
    </row>
    <row r="11" spans="1:15" ht="24.95" customHeight="1">
      <c r="B11" s="70" t="s">
        <v>10</v>
      </c>
      <c r="D11" s="68" t="s">
        <v>11</v>
      </c>
      <c r="E11" s="296">
        <f>'【法人】1回目＞計算用シート'!E11</f>
        <v>0</v>
      </c>
      <c r="F11" s="298"/>
      <c r="M11" s="55" t="s">
        <v>13</v>
      </c>
    </row>
    <row r="12" spans="1:15" ht="24.95" customHeight="1">
      <c r="B12" s="70" t="s">
        <v>14</v>
      </c>
      <c r="D12" s="68" t="s">
        <v>15</v>
      </c>
      <c r="E12" s="41">
        <f>'【法人】1回目＞計算用シート'!E12</f>
        <v>0</v>
      </c>
      <c r="F12" s="71"/>
      <c r="M12" s="55" t="s">
        <v>17</v>
      </c>
    </row>
    <row r="13" spans="1:15" ht="24.75" customHeight="1">
      <c r="B13" s="70" t="s">
        <v>18</v>
      </c>
      <c r="D13" s="68" t="s">
        <v>19</v>
      </c>
      <c r="E13" s="134">
        <f>'【法人】1回目＞計算用シート'!E13</f>
        <v>0</v>
      </c>
      <c r="F13" s="134">
        <f>'【法人】1回目＞計算用シート'!F13</f>
        <v>45313</v>
      </c>
      <c r="G13" s="72"/>
      <c r="H13" s="71"/>
      <c r="I13" s="73"/>
      <c r="J13" s="73"/>
      <c r="M13" s="55" t="s">
        <v>21</v>
      </c>
    </row>
    <row r="14" spans="1:15" ht="24.95" customHeight="1">
      <c r="B14" s="70" t="s">
        <v>22</v>
      </c>
      <c r="D14" s="68" t="s">
        <v>23</v>
      </c>
      <c r="E14" s="16"/>
      <c r="F14" s="210" t="s">
        <v>239</v>
      </c>
      <c r="G14" s="137"/>
      <c r="H14" s="137"/>
      <c r="I14" s="137"/>
      <c r="J14" s="137"/>
      <c r="M14" s="55" t="s">
        <v>24</v>
      </c>
    </row>
    <row r="15" spans="1:15" ht="24.95" customHeight="1">
      <c r="B15" s="70" t="s">
        <v>25</v>
      </c>
      <c r="D15" s="68" t="s">
        <v>26</v>
      </c>
      <c r="E15" s="17"/>
      <c r="F15" s="210" t="s">
        <v>240</v>
      </c>
      <c r="G15" s="137"/>
      <c r="H15" s="137"/>
      <c r="I15" s="137"/>
      <c r="J15" s="137"/>
      <c r="M15" s="55" t="s">
        <v>27</v>
      </c>
    </row>
    <row r="16" spans="1:15" ht="24.95" customHeight="1">
      <c r="B16" s="70" t="s">
        <v>238</v>
      </c>
      <c r="D16" s="68" t="s">
        <v>28</v>
      </c>
      <c r="E16" s="198">
        <f>+'【法人】1回目＞計算用シート'!E16</f>
        <v>0</v>
      </c>
      <c r="F16" s="74"/>
      <c r="G16" s="74"/>
      <c r="H16" s="74"/>
      <c r="I16" s="74"/>
      <c r="J16" s="74"/>
      <c r="K16" s="74"/>
      <c r="L16" s="74"/>
      <c r="M16" s="55" t="s">
        <v>29</v>
      </c>
      <c r="N16" s="74"/>
      <c r="O16" s="74"/>
    </row>
    <row r="17" spans="2:15" ht="24.75" customHeight="1">
      <c r="B17" s="64"/>
      <c r="C17" s="53"/>
      <c r="D17" s="75"/>
      <c r="E17" s="74"/>
      <c r="F17" s="74"/>
      <c r="G17" s="74"/>
      <c r="H17" s="74"/>
      <c r="I17" s="74"/>
      <c r="J17" s="74"/>
      <c r="K17" s="74"/>
      <c r="L17" s="74"/>
      <c r="M17" s="74" t="s">
        <v>30</v>
      </c>
      <c r="N17" s="74"/>
      <c r="O17" s="74"/>
    </row>
    <row r="18" spans="2:15" ht="24.75" customHeight="1">
      <c r="B18" s="70" t="s">
        <v>31</v>
      </c>
      <c r="D18" s="68" t="s">
        <v>32</v>
      </c>
      <c r="E18" s="299">
        <f>+'【法人】1回目＞計算用シート'!E18</f>
        <v>0</v>
      </c>
      <c r="F18" s="299"/>
      <c r="G18" s="299"/>
      <c r="H18" s="299"/>
      <c r="I18" s="299"/>
      <c r="J18" s="299"/>
      <c r="K18" s="74"/>
      <c r="L18" s="74"/>
      <c r="M18" s="74"/>
      <c r="N18" s="74"/>
      <c r="O18" s="74"/>
    </row>
    <row r="19" spans="2:15" ht="24.75" customHeight="1">
      <c r="B19" s="70" t="s">
        <v>33</v>
      </c>
      <c r="D19" s="300" t="s">
        <v>34</v>
      </c>
      <c r="E19" s="302">
        <f>'【法人】1回目＞計算用シート'!E20</f>
        <v>0</v>
      </c>
      <c r="F19" s="302"/>
      <c r="G19" s="302"/>
      <c r="H19" s="302"/>
      <c r="I19" s="302"/>
      <c r="J19" s="302"/>
      <c r="K19" s="74"/>
      <c r="L19" s="74"/>
      <c r="M19" s="74" t="s">
        <v>35</v>
      </c>
      <c r="N19" s="74"/>
      <c r="O19" s="74"/>
    </row>
    <row r="20" spans="2:15" ht="24.75" customHeight="1">
      <c r="B20" s="76"/>
      <c r="D20" s="301"/>
      <c r="E20" s="302"/>
      <c r="F20" s="302"/>
      <c r="G20" s="302"/>
      <c r="H20" s="302"/>
      <c r="I20" s="302"/>
      <c r="J20" s="302"/>
      <c r="K20" s="74"/>
      <c r="L20" s="74"/>
      <c r="M20" s="74" t="s">
        <v>36</v>
      </c>
      <c r="N20" s="74"/>
      <c r="O20" s="74"/>
    </row>
    <row r="21" spans="2:15" ht="24.75" customHeight="1">
      <c r="B21" s="76"/>
      <c r="D21" s="301"/>
      <c r="E21" s="302"/>
      <c r="F21" s="302"/>
      <c r="G21" s="302"/>
      <c r="H21" s="302"/>
      <c r="I21" s="302"/>
      <c r="J21" s="302"/>
      <c r="K21" s="74"/>
      <c r="L21" s="74"/>
      <c r="M21" s="74"/>
      <c r="N21" s="74"/>
      <c r="O21" s="74"/>
    </row>
    <row r="22" spans="2:15" ht="24.75" customHeight="1">
      <c r="B22" s="76"/>
      <c r="D22" s="301"/>
      <c r="E22" s="302"/>
      <c r="F22" s="302"/>
      <c r="G22" s="302"/>
      <c r="H22" s="302"/>
      <c r="I22" s="302"/>
      <c r="J22" s="302"/>
      <c r="K22" s="74"/>
      <c r="L22" s="74"/>
      <c r="M22" s="74"/>
      <c r="N22" s="74"/>
      <c r="O22" s="74"/>
    </row>
    <row r="23" spans="2:15" ht="24.75" customHeight="1">
      <c r="B23" s="76"/>
      <c r="D23" s="77"/>
      <c r="E23" s="74"/>
      <c r="F23" s="74"/>
      <c r="G23" s="74"/>
      <c r="H23" s="74"/>
      <c r="I23" s="74"/>
      <c r="J23" s="74"/>
      <c r="K23" s="74"/>
      <c r="L23" s="74"/>
      <c r="M23" s="74"/>
      <c r="N23" s="74"/>
      <c r="O23" s="74"/>
    </row>
    <row r="24" spans="2:15" ht="24.95" customHeight="1">
      <c r="B24" s="76"/>
      <c r="D24" s="65" t="s">
        <v>37</v>
      </c>
      <c r="E24" s="66"/>
      <c r="F24" s="66"/>
      <c r="G24" s="66"/>
      <c r="H24" s="66"/>
      <c r="I24" s="66"/>
      <c r="J24" s="66"/>
      <c r="K24" s="74"/>
      <c r="L24" s="74"/>
      <c r="M24" s="74"/>
      <c r="N24" s="74"/>
      <c r="O24" s="74"/>
    </row>
    <row r="25" spans="2:15" ht="24.75" customHeight="1">
      <c r="B25" s="77"/>
      <c r="D25" s="56" t="s">
        <v>38</v>
      </c>
      <c r="E25" s="74"/>
      <c r="F25" s="74"/>
      <c r="G25" s="74"/>
      <c r="H25" s="74"/>
      <c r="I25" s="74"/>
      <c r="J25" s="74"/>
      <c r="K25" s="74"/>
      <c r="L25" s="74"/>
      <c r="M25" s="74"/>
      <c r="N25" s="74"/>
      <c r="O25" s="74"/>
    </row>
    <row r="26" spans="2:15" ht="24.75" customHeight="1">
      <c r="B26" s="77"/>
      <c r="D26" s="55" t="s">
        <v>39</v>
      </c>
      <c r="E26" s="74"/>
      <c r="F26" s="74"/>
      <c r="G26" s="74"/>
      <c r="H26" s="74"/>
      <c r="I26" s="74"/>
      <c r="J26" s="74"/>
      <c r="K26" s="74"/>
      <c r="L26" s="74"/>
      <c r="M26" s="74"/>
      <c r="N26" s="74"/>
      <c r="O26" s="74"/>
    </row>
    <row r="27" spans="2:15" ht="24.75" customHeight="1">
      <c r="B27" s="70" t="s">
        <v>40</v>
      </c>
      <c r="D27" s="287"/>
      <c r="E27" s="288"/>
      <c r="F27" s="288"/>
      <c r="G27" s="288"/>
      <c r="H27" s="288"/>
      <c r="I27" s="288"/>
      <c r="J27" s="289"/>
      <c r="K27" s="74"/>
      <c r="L27" s="74"/>
      <c r="M27" s="74"/>
      <c r="N27" s="74"/>
      <c r="O27" s="74"/>
    </row>
    <row r="28" spans="2:15" ht="24.75" customHeight="1">
      <c r="B28" s="77"/>
      <c r="D28" s="290"/>
      <c r="E28" s="291"/>
      <c r="F28" s="291"/>
      <c r="G28" s="291"/>
      <c r="H28" s="291"/>
      <c r="I28" s="291"/>
      <c r="J28" s="292"/>
      <c r="K28" s="74"/>
      <c r="L28" s="74"/>
      <c r="M28" s="74"/>
      <c r="N28" s="74"/>
      <c r="O28" s="74"/>
    </row>
    <row r="29" spans="2:15" ht="24.75" customHeight="1">
      <c r="B29" s="77"/>
      <c r="D29" s="290"/>
      <c r="E29" s="291"/>
      <c r="F29" s="291"/>
      <c r="G29" s="291"/>
      <c r="H29" s="291"/>
      <c r="I29" s="291"/>
      <c r="J29" s="292"/>
      <c r="K29" s="74"/>
      <c r="L29" s="74"/>
      <c r="M29" s="74"/>
      <c r="N29" s="74"/>
      <c r="O29" s="74"/>
    </row>
    <row r="30" spans="2:15" ht="24.75" customHeight="1">
      <c r="B30" s="77"/>
      <c r="D30" s="290"/>
      <c r="E30" s="291"/>
      <c r="F30" s="291"/>
      <c r="G30" s="291"/>
      <c r="H30" s="291"/>
      <c r="I30" s="291"/>
      <c r="J30" s="292"/>
      <c r="K30" s="74"/>
      <c r="L30" s="74"/>
      <c r="M30" s="74"/>
      <c r="N30" s="74"/>
      <c r="O30" s="74"/>
    </row>
    <row r="31" spans="2:15" ht="24.75" customHeight="1">
      <c r="B31" s="77"/>
      <c r="D31" s="290"/>
      <c r="E31" s="291"/>
      <c r="F31" s="291"/>
      <c r="G31" s="291"/>
      <c r="H31" s="291"/>
      <c r="I31" s="291"/>
      <c r="J31" s="292"/>
      <c r="K31" s="74"/>
      <c r="L31" s="74"/>
      <c r="M31" s="74"/>
      <c r="N31" s="74"/>
      <c r="O31" s="74"/>
    </row>
    <row r="32" spans="2:15" ht="24.75" customHeight="1">
      <c r="B32" s="77"/>
      <c r="D32" s="290"/>
      <c r="E32" s="291"/>
      <c r="F32" s="291"/>
      <c r="G32" s="291"/>
      <c r="H32" s="291"/>
      <c r="I32" s="291"/>
      <c r="J32" s="292"/>
      <c r="K32" s="74"/>
      <c r="L32" s="74"/>
      <c r="M32" s="74"/>
      <c r="N32" s="74"/>
      <c r="O32" s="74"/>
    </row>
    <row r="33" spans="2:15" ht="24.75" customHeight="1">
      <c r="B33" s="77"/>
      <c r="D33" s="290"/>
      <c r="E33" s="291"/>
      <c r="F33" s="291"/>
      <c r="G33" s="291"/>
      <c r="H33" s="291"/>
      <c r="I33" s="291"/>
      <c r="J33" s="292"/>
      <c r="K33" s="74"/>
      <c r="L33" s="74"/>
      <c r="M33" s="74"/>
      <c r="N33" s="74"/>
      <c r="O33" s="74"/>
    </row>
    <row r="34" spans="2:15" ht="24.75" customHeight="1">
      <c r="B34" s="77"/>
      <c r="D34" s="290"/>
      <c r="E34" s="291"/>
      <c r="F34" s="291"/>
      <c r="G34" s="291"/>
      <c r="H34" s="291"/>
      <c r="I34" s="291"/>
      <c r="J34" s="292"/>
      <c r="K34" s="74"/>
      <c r="L34" s="74"/>
      <c r="M34" s="74"/>
      <c r="N34" s="74"/>
      <c r="O34" s="74"/>
    </row>
    <row r="35" spans="2:15" ht="24.75" customHeight="1">
      <c r="B35" s="77"/>
      <c r="D35" s="293"/>
      <c r="E35" s="294"/>
      <c r="F35" s="294"/>
      <c r="G35" s="294"/>
      <c r="H35" s="294"/>
      <c r="I35" s="294"/>
      <c r="J35" s="295"/>
      <c r="K35" s="74"/>
      <c r="L35" s="74"/>
      <c r="M35" s="74"/>
      <c r="N35" s="74"/>
      <c r="O35" s="74"/>
    </row>
    <row r="36" spans="2:15" ht="24.75" customHeight="1">
      <c r="B36" s="77"/>
      <c r="D36" s="76"/>
      <c r="E36" s="74"/>
      <c r="F36" s="74"/>
      <c r="G36" s="74"/>
      <c r="H36" s="74"/>
      <c r="I36" s="74"/>
      <c r="J36" s="74"/>
      <c r="K36" s="74"/>
      <c r="L36" s="74"/>
      <c r="M36" s="74"/>
      <c r="N36" s="74"/>
      <c r="O36" s="74"/>
    </row>
    <row r="37" spans="2:15" ht="24.95" customHeight="1">
      <c r="B37" s="77"/>
      <c r="D37" s="56" t="s">
        <v>41</v>
      </c>
      <c r="E37" s="74"/>
      <c r="F37" s="74"/>
      <c r="G37" s="74"/>
      <c r="H37" s="74"/>
      <c r="I37" s="74"/>
      <c r="J37" s="74"/>
      <c r="K37" s="74"/>
      <c r="L37" s="74"/>
      <c r="M37" s="74"/>
      <c r="N37" s="74"/>
      <c r="O37" s="74"/>
    </row>
    <row r="38" spans="2:15" ht="24.95" customHeight="1">
      <c r="B38" s="77"/>
      <c r="D38" s="303" t="s">
        <v>42</v>
      </c>
      <c r="E38" s="303"/>
      <c r="F38" s="303"/>
      <c r="G38" s="303"/>
      <c r="H38" s="303"/>
      <c r="I38" s="303"/>
      <c r="J38" s="303"/>
      <c r="K38" s="74"/>
      <c r="L38" s="74"/>
      <c r="M38" s="74"/>
      <c r="N38" s="74"/>
      <c r="O38" s="74"/>
    </row>
    <row r="39" spans="2:15" ht="24.95" customHeight="1">
      <c r="B39" s="77"/>
      <c r="D39" s="241" t="s">
        <v>43</v>
      </c>
      <c r="E39" s="303"/>
      <c r="F39" s="303"/>
      <c r="G39" s="303"/>
      <c r="H39" s="303"/>
      <c r="I39" s="303"/>
      <c r="J39" s="303"/>
    </row>
    <row r="40" spans="2:15" ht="24.95" customHeight="1">
      <c r="B40" s="77"/>
      <c r="D40" s="242" t="s">
        <v>44</v>
      </c>
      <c r="E40" s="243"/>
      <c r="F40" s="243"/>
      <c r="G40" s="243"/>
      <c r="H40" s="243"/>
      <c r="I40" s="243"/>
      <c r="J40" s="243"/>
    </row>
    <row r="41" spans="2:15" ht="24.95" customHeight="1">
      <c r="B41" s="77"/>
      <c r="D41" s="304" t="s">
        <v>45</v>
      </c>
      <c r="E41" s="306" t="s">
        <v>46</v>
      </c>
      <c r="F41" s="309" t="s">
        <v>47</v>
      </c>
      <c r="G41" s="309"/>
      <c r="H41" s="309"/>
      <c r="I41" s="309"/>
      <c r="J41" s="309"/>
    </row>
    <row r="42" spans="2:15" ht="24.95" customHeight="1">
      <c r="B42" s="77"/>
      <c r="D42" s="304"/>
      <c r="E42" s="307"/>
      <c r="F42" s="310" t="s">
        <v>48</v>
      </c>
      <c r="G42" s="311" t="s">
        <v>49</v>
      </c>
      <c r="H42" s="253"/>
      <c r="I42" s="253"/>
      <c r="J42" s="254"/>
    </row>
    <row r="43" spans="2:15" ht="24.95" customHeight="1">
      <c r="B43" s="77"/>
      <c r="D43" s="305"/>
      <c r="E43" s="308"/>
      <c r="F43" s="251"/>
      <c r="G43" s="138" t="s">
        <v>50</v>
      </c>
      <c r="H43" s="19"/>
      <c r="I43" s="138" t="s">
        <v>50</v>
      </c>
      <c r="J43" s="19"/>
    </row>
    <row r="44" spans="2:15" ht="24.95" customHeight="1">
      <c r="B44" s="78"/>
      <c r="D44" s="79" t="s">
        <v>51</v>
      </c>
      <c r="E44" s="18">
        <v>1000</v>
      </c>
      <c r="F44" s="18"/>
      <c r="G44" s="312"/>
      <c r="H44" s="313"/>
      <c r="I44" s="314"/>
      <c r="J44" s="313"/>
    </row>
    <row r="45" spans="2:15" ht="24.95" customHeight="1">
      <c r="B45" s="77"/>
      <c r="D45" s="79" t="s">
        <v>52</v>
      </c>
      <c r="E45" s="18"/>
      <c r="F45" s="18"/>
      <c r="G45" s="312"/>
      <c r="H45" s="313"/>
      <c r="I45" s="314"/>
      <c r="J45" s="313"/>
    </row>
    <row r="46" spans="2:15" ht="24.95" customHeight="1">
      <c r="B46" s="78"/>
      <c r="D46" s="79" t="s">
        <v>53</v>
      </c>
      <c r="E46" s="29">
        <f>E44-E45</f>
        <v>1000</v>
      </c>
      <c r="F46" s="29">
        <f>F44-F45</f>
        <v>0</v>
      </c>
      <c r="G46" s="315">
        <f>G44-G45</f>
        <v>0</v>
      </c>
      <c r="H46" s="316"/>
      <c r="I46" s="317">
        <f>I44-I45</f>
        <v>0</v>
      </c>
      <c r="J46" s="316"/>
    </row>
    <row r="47" spans="2:15" ht="24.95" customHeight="1">
      <c r="B47" s="77"/>
      <c r="D47" s="79" t="s">
        <v>54</v>
      </c>
      <c r="E47" s="18"/>
      <c r="F47" s="18"/>
      <c r="G47" s="312"/>
      <c r="H47" s="313"/>
      <c r="I47" s="314"/>
      <c r="J47" s="313"/>
    </row>
    <row r="48" spans="2:15" ht="24.95" customHeight="1">
      <c r="B48" s="77"/>
      <c r="D48" s="79" t="s">
        <v>55</v>
      </c>
      <c r="E48" s="29">
        <f>E46-E47</f>
        <v>1000</v>
      </c>
      <c r="F48" s="29">
        <f>F46-F47</f>
        <v>0</v>
      </c>
      <c r="G48" s="315">
        <f>G46-G47</f>
        <v>0</v>
      </c>
      <c r="H48" s="318"/>
      <c r="I48" s="317">
        <f>I46-I47</f>
        <v>0</v>
      </c>
      <c r="J48" s="316"/>
    </row>
    <row r="49" spans="2:10" ht="24.95" customHeight="1">
      <c r="B49" s="77"/>
      <c r="D49" s="79" t="s">
        <v>56</v>
      </c>
      <c r="E49" s="18"/>
      <c r="F49" s="18"/>
      <c r="G49" s="312"/>
      <c r="H49" s="313"/>
      <c r="I49" s="314"/>
      <c r="J49" s="313"/>
    </row>
    <row r="50" spans="2:10" ht="24.95" customHeight="1">
      <c r="B50" s="77"/>
      <c r="D50" s="79" t="s">
        <v>57</v>
      </c>
      <c r="E50" s="18"/>
      <c r="F50" s="18"/>
      <c r="G50" s="312"/>
      <c r="H50" s="313"/>
      <c r="I50" s="314"/>
      <c r="J50" s="313"/>
    </row>
    <row r="51" spans="2:10" ht="24.95" customHeight="1">
      <c r="B51" s="80"/>
      <c r="D51" s="79" t="s">
        <v>58</v>
      </c>
      <c r="E51" s="29">
        <f>E48+E49-E50</f>
        <v>1000</v>
      </c>
      <c r="F51" s="29">
        <f>F48+F49-F50</f>
        <v>0</v>
      </c>
      <c r="G51" s="315">
        <f>G48+G49-G50</f>
        <v>0</v>
      </c>
      <c r="H51" s="316"/>
      <c r="I51" s="317">
        <f>I48+I49-I50</f>
        <v>0</v>
      </c>
      <c r="J51" s="316"/>
    </row>
    <row r="52" spans="2:10" ht="24.95" customHeight="1">
      <c r="B52" s="77"/>
      <c r="D52" s="81" t="s">
        <v>59</v>
      </c>
      <c r="E52" s="20"/>
      <c r="F52" s="20"/>
      <c r="G52" s="314"/>
      <c r="H52" s="313"/>
      <c r="I52" s="314"/>
      <c r="J52" s="313"/>
    </row>
    <row r="53" spans="2:10" ht="24.95" customHeight="1">
      <c r="B53" s="77"/>
      <c r="D53" s="79" t="s">
        <v>60</v>
      </c>
      <c r="E53" s="18"/>
      <c r="F53" s="18"/>
      <c r="G53" s="314"/>
      <c r="H53" s="313"/>
      <c r="I53" s="314"/>
      <c r="J53" s="313"/>
    </row>
    <row r="54" spans="2:10" ht="24.95" customHeight="1">
      <c r="B54" s="77"/>
      <c r="D54" s="79" t="s">
        <v>61</v>
      </c>
      <c r="E54" s="29">
        <f>E51+E52-E53</f>
        <v>1000</v>
      </c>
      <c r="F54" s="29">
        <f>F51+F52-F53</f>
        <v>0</v>
      </c>
      <c r="G54" s="317">
        <f>G51+G52-G53</f>
        <v>0</v>
      </c>
      <c r="H54" s="318"/>
      <c r="I54" s="317">
        <f>I51+I52-I53</f>
        <v>0</v>
      </c>
      <c r="J54" s="318"/>
    </row>
    <row r="55" spans="2:10" ht="24.95" customHeight="1">
      <c r="B55" s="77"/>
      <c r="D55" s="54" t="s">
        <v>62</v>
      </c>
      <c r="E55" s="54"/>
      <c r="F55" s="54"/>
      <c r="G55" s="54"/>
      <c r="H55" s="54"/>
      <c r="I55" s="54"/>
      <c r="J55" s="54"/>
    </row>
    <row r="56" spans="2:10" ht="24.95" customHeight="1">
      <c r="B56" s="77"/>
      <c r="D56" s="82"/>
      <c r="E56" s="83" t="s">
        <v>63</v>
      </c>
      <c r="F56" s="83" t="s">
        <v>48</v>
      </c>
      <c r="G56" s="319" t="s">
        <v>64</v>
      </c>
      <c r="H56" s="234"/>
      <c r="I56" s="234"/>
      <c r="J56" s="235"/>
    </row>
    <row r="57" spans="2:10" ht="24.95" customHeight="1">
      <c r="B57" s="78"/>
      <c r="D57" s="84" t="s">
        <v>65</v>
      </c>
      <c r="E57" s="21"/>
      <c r="F57" s="21"/>
      <c r="G57" s="320">
        <f>E57-F57</f>
        <v>0</v>
      </c>
      <c r="H57" s="236"/>
      <c r="I57" s="236"/>
      <c r="J57" s="237"/>
    </row>
    <row r="58" spans="2:10" ht="24.95" customHeight="1">
      <c r="B58" s="77"/>
    </row>
    <row r="59" spans="2:10" ht="24.95" customHeight="1">
      <c r="B59" s="77"/>
      <c r="D59" s="56" t="s">
        <v>66</v>
      </c>
    </row>
    <row r="60" spans="2:10" ht="24.95" customHeight="1">
      <c r="B60" s="77"/>
      <c r="D60" s="55" t="s">
        <v>67</v>
      </c>
    </row>
    <row r="61" spans="2:10" ht="24.95" customHeight="1">
      <c r="B61" s="77"/>
      <c r="D61" s="85" t="s">
        <v>68</v>
      </c>
      <c r="E61" s="85"/>
    </row>
    <row r="62" spans="2:10" ht="24.95" customHeight="1">
      <c r="B62" s="77"/>
      <c r="D62" s="139" t="s">
        <v>69</v>
      </c>
      <c r="E62" s="30">
        <f>F44</f>
        <v>0</v>
      </c>
      <c r="F62" s="86" t="s">
        <v>70</v>
      </c>
      <c r="G62" s="86"/>
      <c r="H62" s="86"/>
      <c r="I62" s="86"/>
      <c r="J62" s="86"/>
    </row>
    <row r="63" spans="2:10" ht="24.95" customHeight="1">
      <c r="B63" s="77"/>
      <c r="D63" s="139" t="s">
        <v>71</v>
      </c>
      <c r="E63" s="30">
        <f>F45</f>
        <v>0</v>
      </c>
      <c r="F63" s="86"/>
      <c r="G63" s="86"/>
      <c r="H63" s="86"/>
      <c r="I63" s="86"/>
      <c r="J63" s="86"/>
    </row>
    <row r="64" spans="2:10" ht="24.95" customHeight="1">
      <c r="B64" s="77"/>
      <c r="D64" s="139" t="s">
        <v>72</v>
      </c>
      <c r="E64" s="30">
        <f>F47</f>
        <v>0</v>
      </c>
      <c r="F64" s="86"/>
      <c r="G64" s="86"/>
      <c r="H64" s="86"/>
      <c r="I64" s="86"/>
      <c r="J64" s="86"/>
    </row>
    <row r="65" spans="2:10" ht="24.95" customHeight="1">
      <c r="B65" s="77"/>
      <c r="D65" s="139" t="s">
        <v>73</v>
      </c>
      <c r="E65" s="30">
        <f>F49</f>
        <v>0</v>
      </c>
      <c r="F65" s="86"/>
      <c r="G65" s="86"/>
      <c r="H65" s="86"/>
      <c r="I65" s="86"/>
      <c r="J65" s="86"/>
    </row>
    <row r="66" spans="2:10" ht="24.95" customHeight="1">
      <c r="B66" s="77"/>
      <c r="D66" s="139" t="s">
        <v>74</v>
      </c>
      <c r="E66" s="30">
        <f>F50</f>
        <v>0</v>
      </c>
      <c r="F66" s="86"/>
      <c r="G66" s="86"/>
      <c r="H66" s="86"/>
      <c r="I66" s="86"/>
      <c r="J66" s="86"/>
    </row>
    <row r="67" spans="2:10" ht="24.95" customHeight="1">
      <c r="B67" s="77"/>
      <c r="D67" s="139" t="s">
        <v>75</v>
      </c>
      <c r="E67" s="30">
        <f>F52</f>
        <v>0</v>
      </c>
      <c r="F67" s="86"/>
      <c r="G67" s="86"/>
      <c r="H67" s="86"/>
      <c r="I67" s="86"/>
      <c r="J67" s="86"/>
    </row>
    <row r="68" spans="2:10" ht="24.95" customHeight="1">
      <c r="B68" s="77"/>
      <c r="D68" s="139" t="s">
        <v>76</v>
      </c>
      <c r="E68" s="30">
        <f>F53</f>
        <v>0</v>
      </c>
      <c r="F68" s="86"/>
      <c r="G68" s="86"/>
      <c r="H68" s="86"/>
      <c r="I68" s="86"/>
      <c r="J68" s="86"/>
    </row>
    <row r="69" spans="2:10" ht="24.95" customHeight="1">
      <c r="B69" s="77"/>
      <c r="D69" s="139" t="s">
        <v>77</v>
      </c>
      <c r="E69" s="22"/>
      <c r="F69" s="321" t="s">
        <v>78</v>
      </c>
      <c r="G69" s="321"/>
      <c r="H69" s="321"/>
      <c r="I69" s="86"/>
      <c r="J69" s="86"/>
    </row>
    <row r="70" spans="2:10" ht="9.9499999999999993" customHeight="1">
      <c r="B70" s="77"/>
      <c r="D70" s="87"/>
      <c r="E70" s="88"/>
      <c r="F70" s="136"/>
      <c r="G70" s="136"/>
      <c r="H70" s="136"/>
      <c r="I70" s="86"/>
      <c r="J70" s="86"/>
    </row>
    <row r="71" spans="2:10" ht="24.95" customHeight="1">
      <c r="B71" s="77"/>
      <c r="D71" s="139" t="s">
        <v>79</v>
      </c>
      <c r="E71" s="36">
        <f>+'【法人】1回目＞計算用シート'!E71</f>
        <v>0</v>
      </c>
      <c r="F71" s="136" t="s">
        <v>80</v>
      </c>
      <c r="G71" s="86"/>
      <c r="H71" s="86"/>
      <c r="I71" s="86"/>
      <c r="J71" s="86"/>
    </row>
    <row r="72" spans="2:10" ht="24.95" customHeight="1">
      <c r="B72" s="77"/>
      <c r="D72" s="139" t="s">
        <v>81</v>
      </c>
      <c r="E72" s="36">
        <f>+'【法人】1回目＞計算用シート'!E72</f>
        <v>0</v>
      </c>
      <c r="F72" s="136" t="s">
        <v>82</v>
      </c>
      <c r="G72" s="86"/>
      <c r="H72" s="86"/>
      <c r="I72" s="86"/>
      <c r="J72" s="86"/>
    </row>
    <row r="73" spans="2:10" ht="9.9499999999999993" customHeight="1">
      <c r="B73" s="77"/>
      <c r="D73" s="87"/>
      <c r="E73" s="88"/>
      <c r="F73" s="136"/>
      <c r="G73" s="136"/>
      <c r="H73" s="136"/>
      <c r="I73" s="86"/>
      <c r="J73" s="86"/>
    </row>
    <row r="74" spans="2:10" ht="24.95" customHeight="1">
      <c r="B74" s="77"/>
      <c r="D74" s="139" t="s">
        <v>83</v>
      </c>
      <c r="E74" s="22"/>
      <c r="F74" s="136" t="s">
        <v>84</v>
      </c>
      <c r="G74" s="86"/>
      <c r="H74" s="86"/>
      <c r="I74" s="86"/>
      <c r="J74" s="86"/>
    </row>
    <row r="75" spans="2:10" ht="24.95" customHeight="1">
      <c r="B75" s="77"/>
      <c r="D75" s="139" t="s">
        <v>85</v>
      </c>
      <c r="E75" s="22"/>
      <c r="F75" s="136" t="s">
        <v>86</v>
      </c>
      <c r="G75" s="86"/>
      <c r="H75" s="86"/>
      <c r="I75" s="86"/>
      <c r="J75" s="86"/>
    </row>
    <row r="76" spans="2:10" ht="24.95" customHeight="1">
      <c r="B76" s="77"/>
      <c r="E76" s="89"/>
      <c r="F76" s="86" t="s">
        <v>87</v>
      </c>
      <c r="G76" s="86"/>
      <c r="H76" s="86"/>
      <c r="I76" s="86"/>
      <c r="J76" s="86"/>
    </row>
    <row r="77" spans="2:10" ht="24.95" customHeight="1">
      <c r="B77" s="77"/>
      <c r="D77" s="56" t="s">
        <v>88</v>
      </c>
      <c r="E77" s="89"/>
      <c r="F77" s="86"/>
      <c r="G77" s="86"/>
      <c r="H77" s="86"/>
      <c r="I77" s="86"/>
      <c r="J77" s="86"/>
    </row>
    <row r="78" spans="2:10" ht="24.95" customHeight="1">
      <c r="B78" s="77"/>
      <c r="D78" s="85" t="s">
        <v>68</v>
      </c>
      <c r="E78" s="90" t="s">
        <v>89</v>
      </c>
      <c r="F78" s="91" t="s">
        <v>90</v>
      </c>
      <c r="G78" s="86"/>
      <c r="H78" s="86"/>
      <c r="I78" s="86"/>
      <c r="J78" s="86"/>
    </row>
    <row r="79" spans="2:10" ht="24.95" customHeight="1">
      <c r="B79" s="92" t="s">
        <v>91</v>
      </c>
      <c r="D79" s="93" t="s">
        <v>92</v>
      </c>
      <c r="E79" s="34">
        <f>E44</f>
        <v>1000</v>
      </c>
      <c r="F79" s="34">
        <f>F44</f>
        <v>0</v>
      </c>
      <c r="G79" s="86"/>
      <c r="H79" s="86"/>
      <c r="I79" s="86"/>
      <c r="J79" s="86"/>
    </row>
    <row r="80" spans="2:10" ht="24.95" customHeight="1">
      <c r="B80" s="92" t="s">
        <v>93</v>
      </c>
      <c r="D80" s="93" t="s">
        <v>94</v>
      </c>
      <c r="E80" s="34">
        <f>E46</f>
        <v>1000</v>
      </c>
      <c r="F80" s="34">
        <f>F46</f>
        <v>0</v>
      </c>
      <c r="G80" s="86"/>
      <c r="H80" s="86"/>
      <c r="I80" s="86"/>
      <c r="J80" s="86"/>
    </row>
    <row r="81" spans="2:10" ht="24.95" customHeight="1" thickBot="1">
      <c r="B81" s="94" t="s">
        <v>95</v>
      </c>
      <c r="D81" s="95" t="s">
        <v>96</v>
      </c>
      <c r="E81" s="35">
        <f>E51</f>
        <v>1000</v>
      </c>
      <c r="F81" s="96"/>
      <c r="G81" s="86"/>
      <c r="H81" s="86"/>
      <c r="I81" s="86"/>
      <c r="J81" s="86"/>
    </row>
    <row r="82" spans="2:10" ht="24.95" customHeight="1">
      <c r="B82" s="92" t="s">
        <v>97</v>
      </c>
      <c r="D82" s="97" t="s">
        <v>98</v>
      </c>
      <c r="E82" s="31">
        <f>E57</f>
        <v>0</v>
      </c>
      <c r="F82" s="31">
        <f>F57</f>
        <v>0</v>
      </c>
      <c r="G82" s="86"/>
      <c r="H82" s="86"/>
      <c r="I82" s="86"/>
      <c r="J82" s="86"/>
    </row>
    <row r="83" spans="2:10" ht="24.95" customHeight="1">
      <c r="B83" s="77"/>
      <c r="E83" s="89"/>
      <c r="F83" s="86"/>
      <c r="G83" s="86"/>
      <c r="H83" s="86"/>
      <c r="I83" s="86"/>
      <c r="J83" s="86"/>
    </row>
    <row r="84" spans="2:10" ht="24.95" customHeight="1">
      <c r="B84" s="77"/>
      <c r="D84" s="56" t="s">
        <v>99</v>
      </c>
      <c r="E84" s="98"/>
      <c r="F84" s="86"/>
      <c r="G84" s="86"/>
      <c r="H84" s="86"/>
      <c r="I84" s="86"/>
      <c r="J84" s="86"/>
    </row>
    <row r="85" spans="2:10" ht="24.95" customHeight="1">
      <c r="B85" s="77"/>
      <c r="D85" s="85" t="s">
        <v>68</v>
      </c>
      <c r="E85" s="40" t="s">
        <v>100</v>
      </c>
      <c r="F85" s="86"/>
      <c r="G85" s="86"/>
      <c r="H85" s="86"/>
      <c r="I85" s="86"/>
      <c r="J85" s="86"/>
    </row>
    <row r="86" spans="2:10" ht="24.95" customHeight="1">
      <c r="B86" s="84" t="s">
        <v>101</v>
      </c>
      <c r="D86" s="93" t="s">
        <v>102</v>
      </c>
      <c r="E86" s="32">
        <f>E71</f>
        <v>0</v>
      </c>
      <c r="F86" s="223" t="s">
        <v>103</v>
      </c>
      <c r="G86" s="224"/>
      <c r="H86" s="224"/>
      <c r="I86" s="225"/>
      <c r="J86" s="225"/>
    </row>
    <row r="87" spans="2:10" ht="24.95" customHeight="1">
      <c r="B87" s="84" t="s">
        <v>104</v>
      </c>
      <c r="D87" s="93" t="s">
        <v>105</v>
      </c>
      <c r="E87" s="32">
        <f>E62+E65+E67-E63-E64-E66-E68-E69</f>
        <v>0</v>
      </c>
      <c r="F87" s="223" t="s">
        <v>106</v>
      </c>
      <c r="G87" s="224"/>
      <c r="H87" s="224"/>
      <c r="I87" s="225"/>
      <c r="J87" s="225"/>
    </row>
    <row r="88" spans="2:10" ht="24.95" customHeight="1">
      <c r="B88" s="84" t="s">
        <v>107</v>
      </c>
      <c r="D88" s="93" t="s">
        <v>108</v>
      </c>
      <c r="E88" s="32">
        <f>E72</f>
        <v>0</v>
      </c>
      <c r="F88" s="223" t="s">
        <v>109</v>
      </c>
      <c r="G88" s="224"/>
      <c r="H88" s="224"/>
      <c r="I88" s="225"/>
      <c r="J88" s="225"/>
    </row>
    <row r="89" spans="2:10" ht="24.95" customHeight="1">
      <c r="B89" s="84" t="s">
        <v>110</v>
      </c>
      <c r="D89" s="93" t="s">
        <v>111</v>
      </c>
      <c r="E89" s="32">
        <f>E63+E64+E66+E68+E69</f>
        <v>0</v>
      </c>
      <c r="F89" s="223" t="s">
        <v>112</v>
      </c>
      <c r="G89" s="224"/>
      <c r="H89" s="224"/>
      <c r="I89" s="225"/>
      <c r="J89" s="225"/>
    </row>
    <row r="90" spans="2:10" ht="24.95" customHeight="1">
      <c r="B90" s="84" t="s">
        <v>113</v>
      </c>
      <c r="D90" s="93" t="s">
        <v>114</v>
      </c>
      <c r="E90" s="32">
        <f>IFERROR(INT(IF(((E87-E88)*E86/E89)&gt;=0,(E87-E88)*E86/E89,0)),IFERROR(INT(IF(((E87-E88)*E86/E89)&gt;=0,(E87-E88)*E86/E89,0)),0))</f>
        <v>0</v>
      </c>
      <c r="F90" s="223" t="s">
        <v>115</v>
      </c>
      <c r="G90" s="224"/>
      <c r="H90" s="224"/>
      <c r="I90" s="225"/>
      <c r="J90" s="225"/>
    </row>
    <row r="91" spans="2:10" ht="24.95" customHeight="1" thickBot="1">
      <c r="B91" s="84" t="s">
        <v>116</v>
      </c>
      <c r="D91" s="99" t="s">
        <v>117</v>
      </c>
      <c r="E91" s="33">
        <f>E74+E75</f>
        <v>0</v>
      </c>
      <c r="F91" s="223" t="s">
        <v>118</v>
      </c>
      <c r="G91" s="224"/>
      <c r="H91" s="224"/>
      <c r="I91" s="225"/>
      <c r="J91" s="225"/>
    </row>
    <row r="92" spans="2:10" ht="24.95" customHeight="1" thickTop="1" thickBot="1">
      <c r="B92" s="84" t="s">
        <v>119</v>
      </c>
      <c r="D92" s="100" t="s">
        <v>120</v>
      </c>
      <c r="E92" s="101">
        <f>INT(IF(E91=E86,0,IF(E90&gt;E86,E86-E91,MAX(E90-E91,0))))</f>
        <v>0</v>
      </c>
      <c r="F92" s="226" t="s">
        <v>121</v>
      </c>
      <c r="G92" s="224"/>
      <c r="H92" s="224"/>
      <c r="I92" s="225"/>
      <c r="J92" s="225"/>
    </row>
    <row r="93" spans="2:10" ht="24.95" customHeight="1" thickTop="1">
      <c r="B93" s="77"/>
    </row>
    <row r="94" spans="2:10" ht="24.95" customHeight="1">
      <c r="B94" s="77"/>
      <c r="D94" s="65" t="s">
        <v>122</v>
      </c>
      <c r="E94" s="102"/>
      <c r="F94" s="102"/>
      <c r="G94" s="102"/>
      <c r="H94" s="102"/>
      <c r="I94" s="102"/>
      <c r="J94" s="102"/>
    </row>
    <row r="95" spans="2:10" ht="24.95" customHeight="1">
      <c r="B95" s="77"/>
      <c r="D95" s="103" t="s">
        <v>123</v>
      </c>
      <c r="E95" s="104"/>
      <c r="F95" s="104"/>
    </row>
    <row r="96" spans="2:10" ht="24.95" customHeight="1">
      <c r="B96" s="77"/>
      <c r="D96" s="105" t="s">
        <v>45</v>
      </c>
      <c r="E96" s="106" t="s">
        <v>63</v>
      </c>
      <c r="F96" s="106" t="s">
        <v>48</v>
      </c>
      <c r="G96" s="60"/>
      <c r="H96" s="60"/>
    </row>
    <row r="97" spans="2:8" ht="24.95" customHeight="1">
      <c r="B97" s="77"/>
      <c r="D97" s="107" t="s">
        <v>124</v>
      </c>
      <c r="E97" s="23"/>
      <c r="F97" s="23"/>
    </row>
    <row r="98" spans="2:8" ht="24.95" customHeight="1">
      <c r="B98" s="77"/>
      <c r="D98" s="107" t="s">
        <v>125</v>
      </c>
      <c r="E98" s="23"/>
      <c r="F98" s="23"/>
    </row>
    <row r="99" spans="2:8" ht="24.95" customHeight="1">
      <c r="B99" s="77"/>
      <c r="D99" s="107" t="s">
        <v>126</v>
      </c>
      <c r="E99" s="23"/>
      <c r="F99" s="23"/>
    </row>
    <row r="100" spans="2:8" ht="24.95" customHeight="1">
      <c r="B100" s="77"/>
      <c r="D100" s="107" t="s">
        <v>127</v>
      </c>
      <c r="E100" s="23"/>
      <c r="F100" s="23"/>
    </row>
    <row r="101" spans="2:8" ht="24.95" customHeight="1">
      <c r="B101" s="77"/>
      <c r="D101" s="107" t="s">
        <v>128</v>
      </c>
      <c r="E101" s="23"/>
      <c r="F101" s="23"/>
    </row>
    <row r="102" spans="2:8" ht="24.95" customHeight="1" thickBot="1">
      <c r="B102" s="77"/>
      <c r="D102" s="108" t="s">
        <v>129</v>
      </c>
      <c r="E102" s="24"/>
      <c r="F102" s="24"/>
    </row>
    <row r="103" spans="2:8" ht="24.95" customHeight="1" thickTop="1">
      <c r="B103" s="77"/>
      <c r="D103" s="109" t="s">
        <v>130</v>
      </c>
      <c r="E103" s="42">
        <f>SUM(E97:E102)</f>
        <v>0</v>
      </c>
      <c r="F103" s="42">
        <f>SUM(F97:F102)</f>
        <v>0</v>
      </c>
    </row>
    <row r="104" spans="2:8" ht="24.95" customHeight="1">
      <c r="B104" s="77"/>
    </row>
    <row r="105" spans="2:8" ht="24.95" customHeight="1">
      <c r="B105" s="77"/>
      <c r="D105" s="110" t="s">
        <v>131</v>
      </c>
      <c r="E105" s="111"/>
      <c r="F105" s="111"/>
    </row>
    <row r="106" spans="2:8" ht="24.95" customHeight="1">
      <c r="B106" s="77"/>
      <c r="D106" s="105" t="s">
        <v>45</v>
      </c>
      <c r="E106" s="106" t="s">
        <v>63</v>
      </c>
      <c r="F106" s="106" t="s">
        <v>48</v>
      </c>
      <c r="G106" s="60"/>
      <c r="H106" s="60"/>
    </row>
    <row r="107" spans="2:8" ht="24.95" customHeight="1">
      <c r="B107" s="77"/>
      <c r="D107" s="112" t="s">
        <v>132</v>
      </c>
      <c r="E107" s="36">
        <f t="shared" ref="E107:F109" si="0">E97</f>
        <v>0</v>
      </c>
      <c r="F107" s="36">
        <f t="shared" si="0"/>
        <v>0</v>
      </c>
    </row>
    <row r="108" spans="2:8" ht="24.95" customHeight="1">
      <c r="B108" s="77"/>
      <c r="D108" s="112" t="s">
        <v>133</v>
      </c>
      <c r="E108" s="36">
        <f t="shared" si="0"/>
        <v>0</v>
      </c>
      <c r="F108" s="36">
        <f t="shared" si="0"/>
        <v>0</v>
      </c>
    </row>
    <row r="109" spans="2:8" ht="24.95" customHeight="1">
      <c r="B109" s="77"/>
      <c r="D109" s="112" t="s">
        <v>134</v>
      </c>
      <c r="E109" s="36">
        <f t="shared" si="0"/>
        <v>0</v>
      </c>
      <c r="F109" s="36">
        <f t="shared" si="0"/>
        <v>0</v>
      </c>
    </row>
    <row r="110" spans="2:8" ht="24.95" customHeight="1">
      <c r="B110" s="77"/>
      <c r="D110" s="107" t="s">
        <v>135</v>
      </c>
      <c r="E110" s="25"/>
      <c r="F110" s="25"/>
      <c r="G110" s="77"/>
    </row>
    <row r="111" spans="2:8" ht="24.95" customHeight="1">
      <c r="B111" s="77"/>
      <c r="D111" s="107" t="s">
        <v>136</v>
      </c>
      <c r="E111" s="25"/>
      <c r="F111" s="25"/>
    </row>
    <row r="112" spans="2:8" ht="24.95" customHeight="1">
      <c r="B112" s="77"/>
      <c r="D112" s="112" t="s">
        <v>137</v>
      </c>
      <c r="E112" s="36">
        <f>E100</f>
        <v>0</v>
      </c>
      <c r="F112" s="36">
        <f>F100</f>
        <v>0</v>
      </c>
    </row>
    <row r="113" spans="2:8" ht="24.95" customHeight="1">
      <c r="B113" s="77"/>
      <c r="D113" s="107" t="s">
        <v>138</v>
      </c>
      <c r="E113" s="25"/>
      <c r="F113" s="25"/>
    </row>
    <row r="114" spans="2:8" ht="24.95" customHeight="1">
      <c r="B114" s="77"/>
      <c r="D114" s="107" t="s">
        <v>235</v>
      </c>
      <c r="E114" s="25"/>
      <c r="F114" s="25"/>
    </row>
    <row r="115" spans="2:8" ht="24.95" customHeight="1">
      <c r="B115" s="77"/>
      <c r="D115" s="107" t="s">
        <v>139</v>
      </c>
      <c r="E115" s="25"/>
      <c r="F115" s="25"/>
    </row>
    <row r="116" spans="2:8" ht="24.95" customHeight="1">
      <c r="B116" s="77"/>
      <c r="D116" s="112" t="s">
        <v>140</v>
      </c>
      <c r="E116" s="36">
        <f>E101</f>
        <v>0</v>
      </c>
      <c r="F116" s="36">
        <f>F101</f>
        <v>0</v>
      </c>
    </row>
    <row r="117" spans="2:8" ht="24.95" customHeight="1">
      <c r="B117" s="77"/>
      <c r="D117" s="107" t="s">
        <v>141</v>
      </c>
      <c r="E117" s="25"/>
      <c r="F117" s="25"/>
    </row>
    <row r="118" spans="2:8" ht="24.95" customHeight="1">
      <c r="B118" s="77"/>
      <c r="D118" s="112" t="s">
        <v>142</v>
      </c>
      <c r="E118" s="36">
        <f>E102</f>
        <v>0</v>
      </c>
      <c r="F118" s="36">
        <f>F102</f>
        <v>0</v>
      </c>
    </row>
    <row r="119" spans="2:8" ht="24.95" customHeight="1" thickBot="1">
      <c r="B119" s="77"/>
      <c r="D119" s="113" t="s">
        <v>143</v>
      </c>
      <c r="E119" s="26"/>
      <c r="F119" s="26"/>
    </row>
    <row r="120" spans="2:8" ht="24.95" customHeight="1" thickTop="1">
      <c r="B120" s="92" t="s">
        <v>144</v>
      </c>
      <c r="D120" s="114" t="s">
        <v>145</v>
      </c>
      <c r="E120" s="37">
        <f>SUM(E107:E119)</f>
        <v>0</v>
      </c>
      <c r="F120" s="37">
        <f>SUM(F107:F119)</f>
        <v>0</v>
      </c>
    </row>
    <row r="121" spans="2:8" ht="24.95" customHeight="1">
      <c r="B121" s="77"/>
      <c r="D121" s="115"/>
    </row>
    <row r="122" spans="2:8" ht="24.95" customHeight="1">
      <c r="B122" s="77"/>
      <c r="D122" s="110" t="s">
        <v>146</v>
      </c>
      <c r="E122" s="104"/>
      <c r="F122" s="104"/>
    </row>
    <row r="123" spans="2:8" ht="24.95" customHeight="1">
      <c r="B123" s="77"/>
      <c r="D123" s="116" t="s">
        <v>45</v>
      </c>
      <c r="E123" s="106" t="s">
        <v>63</v>
      </c>
      <c r="F123" s="106" t="s">
        <v>48</v>
      </c>
      <c r="G123" s="60"/>
      <c r="H123" s="60"/>
    </row>
    <row r="124" spans="2:8" ht="24.95" customHeight="1">
      <c r="B124" s="77"/>
      <c r="D124" s="107" t="s">
        <v>147</v>
      </c>
      <c r="E124" s="25"/>
      <c r="F124" s="25"/>
    </row>
    <row r="125" spans="2:8" ht="24.95" customHeight="1">
      <c r="B125" s="77"/>
      <c r="D125" s="107" t="s">
        <v>148</v>
      </c>
      <c r="E125" s="25"/>
      <c r="F125" s="25"/>
    </row>
    <row r="126" spans="2:8" ht="24.95" customHeight="1">
      <c r="B126" s="77"/>
      <c r="D126" s="107" t="s">
        <v>149</v>
      </c>
      <c r="E126" s="25"/>
      <c r="F126" s="25"/>
    </row>
    <row r="127" spans="2:8" ht="24.95" customHeight="1" thickBot="1">
      <c r="B127" s="77"/>
      <c r="D127" s="108" t="s">
        <v>143</v>
      </c>
      <c r="E127" s="27"/>
      <c r="F127" s="27"/>
    </row>
    <row r="128" spans="2:8" ht="24.95" customHeight="1" thickTop="1" thickBot="1">
      <c r="B128" s="77"/>
      <c r="D128" s="117" t="s">
        <v>150</v>
      </c>
      <c r="E128" s="38">
        <f>SUM(E124:E127)</f>
        <v>0</v>
      </c>
      <c r="F128" s="38">
        <f>SUM(F124:F127)</f>
        <v>0</v>
      </c>
    </row>
    <row r="129" spans="2:8" ht="24.95" customHeight="1" thickTop="1" thickBot="1">
      <c r="B129" s="77"/>
      <c r="D129" s="118" t="s">
        <v>151</v>
      </c>
      <c r="E129" s="28"/>
      <c r="F129" s="28"/>
    </row>
    <row r="130" spans="2:8" ht="24.95" customHeight="1" thickTop="1">
      <c r="B130" s="92" t="s">
        <v>152</v>
      </c>
      <c r="D130" s="114" t="s">
        <v>145</v>
      </c>
      <c r="E130" s="37">
        <f>E124+E125+E126+E127+E129</f>
        <v>0</v>
      </c>
      <c r="F130" s="37">
        <f>F128+F129</f>
        <v>0</v>
      </c>
    </row>
    <row r="131" spans="2:8" ht="24.95" customHeight="1">
      <c r="B131" s="77"/>
      <c r="D131" s="115"/>
      <c r="E131" s="119"/>
      <c r="F131" s="119"/>
    </row>
    <row r="132" spans="2:8" ht="24.95" customHeight="1">
      <c r="B132" s="77"/>
      <c r="D132" s="110" t="s">
        <v>153</v>
      </c>
    </row>
    <row r="133" spans="2:8" ht="24.95" customHeight="1">
      <c r="B133" s="77"/>
      <c r="D133" s="59" t="s">
        <v>154</v>
      </c>
      <c r="F133" s="120"/>
    </row>
    <row r="134" spans="2:8" ht="24.95" customHeight="1">
      <c r="B134" s="77"/>
      <c r="D134" s="116" t="s">
        <v>45</v>
      </c>
      <c r="E134" s="126" t="s">
        <v>192</v>
      </c>
      <c r="F134" s="106" t="s">
        <v>156</v>
      </c>
    </row>
    <row r="135" spans="2:8" ht="24.95" customHeight="1">
      <c r="B135" s="77"/>
      <c r="D135" s="107" t="s">
        <v>69</v>
      </c>
      <c r="E135" s="36">
        <f>+'【法人】4回目＞計算用シート'!F135</f>
        <v>0</v>
      </c>
      <c r="F135" s="36">
        <f>F44</f>
        <v>0</v>
      </c>
      <c r="G135" s="120"/>
    </row>
    <row r="136" spans="2:8" ht="24.95" customHeight="1">
      <c r="B136" s="77"/>
      <c r="D136" s="107" t="s">
        <v>71</v>
      </c>
      <c r="E136" s="36">
        <f>+'【法人】4回目＞計算用シート'!F136</f>
        <v>0</v>
      </c>
      <c r="F136" s="36">
        <f>F45</f>
        <v>0</v>
      </c>
    </row>
    <row r="137" spans="2:8" ht="24.95" customHeight="1">
      <c r="B137" s="77"/>
      <c r="D137" s="107" t="s">
        <v>157</v>
      </c>
      <c r="E137" s="36">
        <f>+'【法人】4回目＞計算用シート'!F137</f>
        <v>0</v>
      </c>
      <c r="F137" s="36">
        <f>F46</f>
        <v>0</v>
      </c>
    </row>
    <row r="138" spans="2:8" ht="24.95" customHeight="1">
      <c r="B138" s="77"/>
      <c r="D138" s="107" t="s">
        <v>158</v>
      </c>
      <c r="E138" s="36">
        <f>+'【法人】4回目＞計算用シート'!F138</f>
        <v>0</v>
      </c>
      <c r="F138" s="36">
        <f>F47</f>
        <v>0</v>
      </c>
    </row>
    <row r="139" spans="2:8" ht="24.95" customHeight="1">
      <c r="B139" s="77"/>
      <c r="D139" s="107" t="s">
        <v>159</v>
      </c>
      <c r="E139" s="36">
        <f>+'【法人】4回目＞計算用シート'!F139</f>
        <v>0</v>
      </c>
      <c r="F139" s="36">
        <f>F46-F47</f>
        <v>0</v>
      </c>
    </row>
    <row r="140" spans="2:8" ht="24.95" customHeight="1">
      <c r="B140" s="77"/>
      <c r="D140" s="107" t="s">
        <v>160</v>
      </c>
      <c r="E140" s="36">
        <f>+'【法人】4回目＞計算用シート'!F140</f>
        <v>0</v>
      </c>
      <c r="F140" s="36">
        <f>F46-F47+F49-F50</f>
        <v>0</v>
      </c>
    </row>
    <row r="141" spans="2:8" ht="24.95" customHeight="1">
      <c r="B141" s="77"/>
      <c r="D141" s="107" t="s">
        <v>161</v>
      </c>
      <c r="E141" s="36">
        <f>+'【法人】4回目＞計算用シート'!F141</f>
        <v>0</v>
      </c>
      <c r="F141" s="36">
        <f>F103</f>
        <v>0</v>
      </c>
    </row>
    <row r="142" spans="2:8" ht="24.95" customHeight="1">
      <c r="B142" s="77"/>
      <c r="D142" s="107" t="s">
        <v>162</v>
      </c>
      <c r="E142" s="36">
        <f>+'【法人】4回目＞計算用シート'!F142</f>
        <v>0</v>
      </c>
      <c r="F142" s="36">
        <f>F120</f>
        <v>0</v>
      </c>
    </row>
    <row r="143" spans="2:8" ht="24.95" customHeight="1">
      <c r="B143" s="77"/>
      <c r="D143" s="107" t="s">
        <v>163</v>
      </c>
      <c r="E143" s="36">
        <f>+'【法人】4回目＞計算用シート'!F143</f>
        <v>0</v>
      </c>
      <c r="F143" s="23"/>
      <c r="G143" s="60"/>
      <c r="H143" s="60"/>
    </row>
    <row r="144" spans="2:8" ht="24.95" customHeight="1">
      <c r="B144" s="77"/>
      <c r="D144" s="107" t="s">
        <v>164</v>
      </c>
      <c r="E144" s="36">
        <f>+'【法人】4回目＞計算用シート'!F144</f>
        <v>0</v>
      </c>
      <c r="F144" s="23"/>
    </row>
    <row r="145" spans="2:10" ht="24.95" customHeight="1">
      <c r="B145" s="77"/>
      <c r="D145" s="107" t="s">
        <v>165</v>
      </c>
      <c r="E145" s="36">
        <f>+'【法人】4回目＞計算用シート'!F145</f>
        <v>0</v>
      </c>
      <c r="F145" s="36">
        <f>F130</f>
        <v>0</v>
      </c>
      <c r="G145" s="120"/>
      <c r="H145" s="120"/>
    </row>
    <row r="146" spans="2:10" ht="24.95" customHeight="1">
      <c r="B146" s="77"/>
      <c r="D146" s="107" t="s">
        <v>166</v>
      </c>
      <c r="E146" s="36">
        <f>+'【法人】4回目＞計算用シート'!F146</f>
        <v>0</v>
      </c>
      <c r="F146" s="36">
        <f>F128</f>
        <v>0</v>
      </c>
    </row>
    <row r="147" spans="2:10" ht="24.95" customHeight="1">
      <c r="B147" s="77"/>
      <c r="D147" s="107" t="s">
        <v>167</v>
      </c>
      <c r="E147" s="36">
        <f>+'【法人】4回目＞計算用シート'!F147</f>
        <v>0</v>
      </c>
      <c r="F147" s="36">
        <f>F129</f>
        <v>0</v>
      </c>
    </row>
    <row r="148" spans="2:10" ht="24.95" customHeight="1">
      <c r="B148" s="84" t="s">
        <v>168</v>
      </c>
      <c r="D148" s="121" t="s">
        <v>169</v>
      </c>
      <c r="E148" s="36">
        <f>+'【法人】4回目＞計算用シート'!F148</f>
        <v>0</v>
      </c>
      <c r="F148" s="36">
        <f>F139+F142+F145</f>
        <v>0</v>
      </c>
    </row>
    <row r="149" spans="2:10" ht="24.95" customHeight="1">
      <c r="B149" s="77"/>
      <c r="D149" s="107" t="s">
        <v>170</v>
      </c>
      <c r="E149" s="209">
        <f>+'【法人】4回目＞計算用シート'!F149</f>
        <v>0</v>
      </c>
      <c r="F149" s="43"/>
    </row>
    <row r="150" spans="2:10" ht="24.95" customHeight="1">
      <c r="B150" s="84" t="s">
        <v>171</v>
      </c>
      <c r="D150" s="107" t="s">
        <v>172</v>
      </c>
      <c r="E150" s="36">
        <f>+'【法人】4回目＞計算用シート'!F150</f>
        <v>0</v>
      </c>
      <c r="F150" s="36">
        <f>IFERROR(F148/F149,)</f>
        <v>0</v>
      </c>
    </row>
    <row r="151" spans="2:10" ht="24.95" customHeight="1">
      <c r="B151" s="77"/>
      <c r="D151" s="104"/>
      <c r="E151" s="119"/>
      <c r="F151" s="119"/>
    </row>
    <row r="152" spans="2:10" ht="24.95" customHeight="1">
      <c r="B152" s="94" t="s">
        <v>173</v>
      </c>
      <c r="D152" s="122" t="s">
        <v>174</v>
      </c>
      <c r="E152" s="123"/>
      <c r="F152" s="39">
        <f>IFERROR(IF(E148&lt;0,(F148-E148)/E148*-1,IF(E148&gt;0,(F148-E148)/E148,IF(AND(E148=0,F148&gt;0),1,0))),0)</f>
        <v>0</v>
      </c>
    </row>
    <row r="153" spans="2:10" ht="24.95" customHeight="1">
      <c r="B153" s="94" t="s">
        <v>175</v>
      </c>
      <c r="D153" s="122" t="s">
        <v>176</v>
      </c>
      <c r="E153" s="123"/>
      <c r="F153" s="39">
        <f>IFERROR(IF(E150&lt;0,(F150-E150)/E150*-1,IF(E150&gt;0,(F150-E150)/E150,IF(AND(E150=0,F150&gt;0),1,0))),0)</f>
        <v>0</v>
      </c>
    </row>
    <row r="154" spans="2:10" ht="24.95" customHeight="1">
      <c r="B154" s="77"/>
    </row>
    <row r="155" spans="2:10" ht="24.95" customHeight="1">
      <c r="B155" s="77"/>
      <c r="D155" s="65" t="s">
        <v>177</v>
      </c>
      <c r="E155" s="102"/>
      <c r="F155" s="102"/>
      <c r="G155" s="102"/>
      <c r="H155" s="102"/>
      <c r="I155" s="102"/>
      <c r="J155" s="102"/>
    </row>
    <row r="156" spans="2:10" ht="24.95" customHeight="1">
      <c r="B156" s="77"/>
      <c r="D156" s="77" t="s">
        <v>178</v>
      </c>
    </row>
    <row r="157" spans="2:10" ht="24.95" customHeight="1">
      <c r="B157" s="77"/>
      <c r="D157" s="124" t="s">
        <v>179</v>
      </c>
    </row>
    <row r="158" spans="2:10" ht="24.95" customHeight="1">
      <c r="B158" s="77"/>
      <c r="C158" s="77"/>
      <c r="D158" s="127"/>
      <c r="E158" s="128"/>
      <c r="F158" s="128"/>
      <c r="G158" s="140"/>
      <c r="H158" s="128"/>
      <c r="I158" s="141"/>
      <c r="J158" s="128"/>
    </row>
    <row r="159" spans="2:10" ht="24.95" customHeight="1">
      <c r="B159" s="77"/>
      <c r="C159" s="77"/>
      <c r="D159" s="129"/>
      <c r="E159" s="324"/>
      <c r="F159" s="277"/>
      <c r="G159" s="325"/>
      <c r="H159" s="325"/>
      <c r="I159" s="326"/>
      <c r="J159" s="326"/>
    </row>
    <row r="160" spans="2:10" ht="24.95" customHeight="1">
      <c r="B160" s="77"/>
      <c r="C160" s="77"/>
      <c r="D160" s="129"/>
      <c r="E160" s="130"/>
      <c r="F160" s="131"/>
      <c r="G160" s="327"/>
      <c r="H160" s="328"/>
      <c r="I160" s="322"/>
      <c r="J160" s="329"/>
    </row>
    <row r="161" spans="2:10" ht="24.95" customHeight="1">
      <c r="B161" s="77"/>
      <c r="C161" s="77"/>
      <c r="D161" s="129"/>
      <c r="E161" s="130"/>
      <c r="F161" s="131"/>
      <c r="G161" s="327"/>
      <c r="H161" s="322"/>
      <c r="I161" s="322"/>
      <c r="J161" s="329"/>
    </row>
    <row r="162" spans="2:10" ht="24.95" customHeight="1">
      <c r="B162" s="78"/>
      <c r="C162" s="77"/>
      <c r="D162" s="128"/>
      <c r="E162" s="44"/>
      <c r="F162" s="132"/>
      <c r="G162" s="330"/>
      <c r="H162" s="322"/>
      <c r="I162" s="140"/>
      <c r="J162" s="45"/>
    </row>
    <row r="163" spans="2:10" ht="24.95" customHeight="1">
      <c r="B163" s="77"/>
      <c r="C163" s="77"/>
      <c r="D163" s="128"/>
      <c r="E163" s="140"/>
      <c r="F163" s="133"/>
      <c r="G163" s="322"/>
      <c r="H163" s="322"/>
      <c r="I163" s="323"/>
      <c r="J163" s="323"/>
    </row>
    <row r="164" spans="2:10" ht="24.95" customHeight="1">
      <c r="B164" s="77"/>
      <c r="C164" s="77"/>
      <c r="D164" s="128"/>
      <c r="E164" s="140"/>
      <c r="F164" s="133"/>
      <c r="G164" s="322"/>
      <c r="H164" s="322"/>
      <c r="I164" s="323"/>
      <c r="J164" s="323"/>
    </row>
    <row r="165" spans="2:10" ht="24.95" customHeight="1">
      <c r="B165" s="78"/>
      <c r="C165" s="77"/>
      <c r="D165" s="128"/>
      <c r="E165" s="128"/>
      <c r="F165" s="128"/>
      <c r="G165" s="331"/>
      <c r="H165" s="332"/>
      <c r="I165" s="333"/>
      <c r="J165" s="332"/>
    </row>
    <row r="166" spans="2:10" ht="24.95" customHeight="1">
      <c r="B166" s="77"/>
      <c r="D166" s="124" t="s">
        <v>234</v>
      </c>
    </row>
    <row r="167" spans="2:10" ht="39.950000000000003" customHeight="1">
      <c r="B167" s="77"/>
      <c r="D167" s="116" t="s">
        <v>45</v>
      </c>
      <c r="E167" s="85" t="s">
        <v>180</v>
      </c>
      <c r="F167" s="125" t="s">
        <v>181</v>
      </c>
      <c r="G167" s="334" t="s">
        <v>182</v>
      </c>
      <c r="H167" s="335"/>
    </row>
    <row r="168" spans="2:10" ht="24.95" customHeight="1">
      <c r="B168" s="77"/>
      <c r="D168" s="213" t="s">
        <v>183</v>
      </c>
      <c r="E168" s="49" t="str">
        <f>'【法人】1回目＞計算用シート'!E168</f>
        <v>　　　　年　　　月時点</v>
      </c>
      <c r="F168" s="49" t="str">
        <f>'【法人】1回目＞計算用シート'!F168</f>
        <v>　　　　年　　　月時点</v>
      </c>
      <c r="G168" s="336" t="s">
        <v>184</v>
      </c>
      <c r="H168" s="337"/>
    </row>
    <row r="169" spans="2:10" ht="24.95" customHeight="1">
      <c r="B169" s="94" t="s">
        <v>185</v>
      </c>
      <c r="D169" s="271"/>
      <c r="E169" s="48">
        <f>'【法人】1回目＞計算用シート'!E169</f>
        <v>0</v>
      </c>
      <c r="F169" s="48">
        <f>'【法人】1回目＞計算用シート'!F169</f>
        <v>0</v>
      </c>
      <c r="G169" s="338"/>
      <c r="H169" s="339"/>
    </row>
    <row r="170" spans="2:10" ht="24.95" customHeight="1">
      <c r="B170" s="77"/>
      <c r="D170" s="213" t="s">
        <v>186</v>
      </c>
      <c r="E170" s="49" t="str">
        <f>'【法人】1回目＞計算用シート'!E170</f>
        <v>　　　　年　　　月時点</v>
      </c>
      <c r="F170" s="49" t="str">
        <f>'【法人】1回目＞計算用シート'!F170</f>
        <v>　　　　年　　　月時点</v>
      </c>
      <c r="G170" s="336" t="s">
        <v>184</v>
      </c>
      <c r="H170" s="337"/>
    </row>
    <row r="171" spans="2:10" ht="24.95" customHeight="1" thickBot="1">
      <c r="B171" s="94" t="s">
        <v>187</v>
      </c>
      <c r="D171" s="271"/>
      <c r="E171" s="48">
        <f>'【法人】1回目＞計算用シート'!E171</f>
        <v>0</v>
      </c>
      <c r="F171" s="48">
        <f>'【法人】1回目＞計算用シート'!F171</f>
        <v>0</v>
      </c>
      <c r="G171" s="338"/>
      <c r="H171" s="339"/>
    </row>
    <row r="172" spans="2:10" ht="24.95" customHeight="1" thickTop="1" thickBot="1">
      <c r="B172" s="92" t="s">
        <v>188</v>
      </c>
      <c r="G172" s="340" t="s">
        <v>189</v>
      </c>
      <c r="H172" s="341"/>
      <c r="I172" s="342" t="str">
        <f>IF(G171-G169&gt;=30,"〇","×")</f>
        <v>×</v>
      </c>
      <c r="J172" s="343"/>
    </row>
    <row r="173" spans="2:10" ht="24.95" customHeight="1" thickTop="1">
      <c r="D173" s="55" t="s">
        <v>190</v>
      </c>
    </row>
  </sheetData>
  <sheetProtection algorithmName="SHA-512" hashValue="BNEbRCSZT1EXL0TpO+inWM9/J3CVe3Jd8SbDtUvo2D1UsXHBeEh6mKvEHShrBS7kP8Xz2Yj46/v6ivTXmgNDHw==" saltValue="YHo8EkpJ792i/XqiS6Urzw==" spinCount="100000" sheet="1" objects="1" scenarios="1"/>
  <mergeCells count="68">
    <mergeCell ref="D170:D171"/>
    <mergeCell ref="G170:H170"/>
    <mergeCell ref="G171:H171"/>
    <mergeCell ref="G172:H172"/>
    <mergeCell ref="I172:J172"/>
    <mergeCell ref="G165:H165"/>
    <mergeCell ref="I165:J165"/>
    <mergeCell ref="G167:H167"/>
    <mergeCell ref="D168:D169"/>
    <mergeCell ref="G168:H168"/>
    <mergeCell ref="G169:H169"/>
    <mergeCell ref="G164:H164"/>
    <mergeCell ref="I164:J164"/>
    <mergeCell ref="F91:J91"/>
    <mergeCell ref="F92:J92"/>
    <mergeCell ref="E159:F159"/>
    <mergeCell ref="G159:J159"/>
    <mergeCell ref="G160:H160"/>
    <mergeCell ref="I160:J160"/>
    <mergeCell ref="G161:H161"/>
    <mergeCell ref="I161:J161"/>
    <mergeCell ref="G162:H162"/>
    <mergeCell ref="G163:H163"/>
    <mergeCell ref="I163:J163"/>
    <mergeCell ref="F90:J90"/>
    <mergeCell ref="G53:H53"/>
    <mergeCell ref="I53:J53"/>
    <mergeCell ref="G54:H54"/>
    <mergeCell ref="I54:J54"/>
    <mergeCell ref="G56:J56"/>
    <mergeCell ref="G57:J57"/>
    <mergeCell ref="F69:H69"/>
    <mergeCell ref="F86:J86"/>
    <mergeCell ref="F87:J87"/>
    <mergeCell ref="F88:J88"/>
    <mergeCell ref="F89:J89"/>
    <mergeCell ref="G50:H50"/>
    <mergeCell ref="I50:J50"/>
    <mergeCell ref="G51:H51"/>
    <mergeCell ref="I51:J51"/>
    <mergeCell ref="G52:H52"/>
    <mergeCell ref="I52:J52"/>
    <mergeCell ref="G47:H47"/>
    <mergeCell ref="I47:J47"/>
    <mergeCell ref="G48:H48"/>
    <mergeCell ref="I48:J48"/>
    <mergeCell ref="G49:H49"/>
    <mergeCell ref="I49:J49"/>
    <mergeCell ref="G44:H44"/>
    <mergeCell ref="I44:J44"/>
    <mergeCell ref="G45:H45"/>
    <mergeCell ref="I45:J45"/>
    <mergeCell ref="G46:H46"/>
    <mergeCell ref="I46:J46"/>
    <mergeCell ref="D38:J38"/>
    <mergeCell ref="D39:J39"/>
    <mergeCell ref="D40:J40"/>
    <mergeCell ref="D41:D43"/>
    <mergeCell ref="E41:E43"/>
    <mergeCell ref="F41:J41"/>
    <mergeCell ref="F42:F43"/>
    <mergeCell ref="G42:J42"/>
    <mergeCell ref="D27:J35"/>
    <mergeCell ref="E10:F10"/>
    <mergeCell ref="E11:F11"/>
    <mergeCell ref="E18:J18"/>
    <mergeCell ref="D19:D22"/>
    <mergeCell ref="E19:J22"/>
  </mergeCells>
  <phoneticPr fontId="2"/>
  <conditionalFormatting sqref="D95:F153">
    <cfRule type="expression" dxfId="78" priority="39">
      <formula>$E$10=$M$10</formula>
    </cfRule>
    <cfRule type="expression" dxfId="77" priority="40">
      <formula>$E$10=$M$11</formula>
    </cfRule>
    <cfRule type="expression" dxfId="76" priority="41">
      <formula>#REF!=$M$20</formula>
    </cfRule>
    <cfRule type="expression" dxfId="75" priority="38">
      <formula>$E$10=$M$9</formula>
    </cfRule>
  </conditionalFormatting>
  <conditionalFormatting sqref="D169:F169">
    <cfRule type="expression" dxfId="74" priority="19">
      <formula>$E$10=$M$11</formula>
    </cfRule>
    <cfRule type="expression" dxfId="73" priority="15">
      <formula>$E$10=$M$15</formula>
    </cfRule>
    <cfRule type="expression" dxfId="72" priority="16">
      <formula>$E$10=$M$14</formula>
    </cfRule>
    <cfRule type="expression" dxfId="71" priority="17">
      <formula>$E$10=$M$13</formula>
    </cfRule>
    <cfRule type="expression" dxfId="70" priority="18">
      <formula>$E$10=$M$12</formula>
    </cfRule>
    <cfRule type="expression" dxfId="69" priority="20">
      <formula>$E$9=$M$10</formula>
    </cfRule>
    <cfRule type="expression" dxfId="68" priority="21">
      <formula>$E$10=$M$9</formula>
    </cfRule>
  </conditionalFormatting>
  <conditionalFormatting sqref="D171:F171">
    <cfRule type="expression" dxfId="67" priority="8">
      <formula>$E$10=$M$15</formula>
    </cfRule>
    <cfRule type="expression" dxfId="66" priority="9">
      <formula>$E$10=$M$14</formula>
    </cfRule>
    <cfRule type="expression" dxfId="65" priority="10">
      <formula>$E$10=$M$13</formula>
    </cfRule>
    <cfRule type="expression" dxfId="64" priority="11">
      <formula>$E$10=$M$12</formula>
    </cfRule>
    <cfRule type="expression" dxfId="63" priority="12">
      <formula>$E$10=$M$11</formula>
    </cfRule>
    <cfRule type="expression" dxfId="62" priority="13">
      <formula>$E$9=$M$10</formula>
    </cfRule>
    <cfRule type="expression" dxfId="61" priority="14">
      <formula>$E$10=$M$9</formula>
    </cfRule>
  </conditionalFormatting>
  <conditionalFormatting sqref="D165:G165 I165">
    <cfRule type="expression" dxfId="60" priority="71">
      <formula>$E$10=$M$9</formula>
    </cfRule>
    <cfRule type="expression" dxfId="59" priority="70">
      <formula>$E$9=$M$10</formula>
    </cfRule>
    <cfRule type="expression" dxfId="58" priority="69">
      <formula>$E$10=$M$11</formula>
    </cfRule>
    <cfRule type="expression" dxfId="57" priority="68">
      <formula>$E$10=$M$12</formula>
    </cfRule>
    <cfRule type="expression" dxfId="56" priority="67">
      <formula>$E$10=$M$13</formula>
    </cfRule>
    <cfRule type="expression" dxfId="55" priority="66">
      <formula>$E$10=$M$14</formula>
    </cfRule>
    <cfRule type="expression" dxfId="54" priority="65">
      <formula>$E$10=$M$15</formula>
    </cfRule>
  </conditionalFormatting>
  <conditionalFormatting sqref="D27:J35">
    <cfRule type="containsBlanks" dxfId="53" priority="46">
      <formula>LEN(TRIM(D27))=0</formula>
    </cfRule>
  </conditionalFormatting>
  <conditionalFormatting sqref="D157:J158">
    <cfRule type="expression" dxfId="52" priority="49">
      <formula>$E$10=$M$15</formula>
    </cfRule>
    <cfRule type="expression" dxfId="51" priority="51">
      <formula>$E$10=$M$13</formula>
    </cfRule>
    <cfRule type="expression" dxfId="50" priority="52">
      <formula>$E$10=$M$12</formula>
    </cfRule>
    <cfRule type="expression" dxfId="49" priority="53">
      <formula>$E$10=$M$11</formula>
    </cfRule>
    <cfRule type="expression" dxfId="48" priority="54">
      <formula>$E$9=$M$10</formula>
    </cfRule>
    <cfRule type="expression" dxfId="47" priority="55">
      <formula>$E$10=$M$9</formula>
    </cfRule>
    <cfRule type="expression" dxfId="46" priority="50">
      <formula>$E$10=$M$14</formula>
    </cfRule>
  </conditionalFormatting>
  <conditionalFormatting sqref="E14:E15">
    <cfRule type="containsBlanks" dxfId="45" priority="47">
      <formula>LEN(TRIM(E14))=0</formula>
    </cfRule>
  </conditionalFormatting>
  <conditionalFormatting sqref="E16">
    <cfRule type="expression" dxfId="44" priority="2">
      <formula>$E$10=$M$14</formula>
    </cfRule>
    <cfRule type="expression" dxfId="43" priority="3">
      <formula>$E$10=$M$13</formula>
    </cfRule>
    <cfRule type="expression" dxfId="42" priority="4">
      <formula>$E$10=$M$12</formula>
    </cfRule>
    <cfRule type="expression" dxfId="41" priority="5">
      <formula>$E$10=$M$11</formula>
    </cfRule>
    <cfRule type="expression" dxfId="40" priority="6">
      <formula>$E$10=$M$10</formula>
    </cfRule>
    <cfRule type="expression" dxfId="39" priority="7">
      <formula>$E$10=$M$9</formula>
    </cfRule>
    <cfRule type="expression" dxfId="38" priority="1">
      <formula>$E$10=$M$15</formula>
    </cfRule>
  </conditionalFormatting>
  <conditionalFormatting sqref="E69">
    <cfRule type="containsBlanks" dxfId="37" priority="45">
      <formula>LEN(TRIM(E69))=0</formula>
    </cfRule>
  </conditionalFormatting>
  <conditionalFormatting sqref="E74:E75">
    <cfRule type="containsBlanks" dxfId="36" priority="44">
      <formula>LEN(TRIM(E74))=0</formula>
    </cfRule>
  </conditionalFormatting>
  <conditionalFormatting sqref="E44:F45">
    <cfRule type="containsBlanks" dxfId="35" priority="82">
      <formula>LEN(TRIM(E44))=0</formula>
    </cfRule>
  </conditionalFormatting>
  <conditionalFormatting sqref="E47:F47">
    <cfRule type="containsBlanks" dxfId="34" priority="81">
      <formula>LEN(TRIM(E47))=0</formula>
    </cfRule>
  </conditionalFormatting>
  <conditionalFormatting sqref="E49:F50 E52:F53">
    <cfRule type="containsBlanks" dxfId="33" priority="80">
      <formula>LEN(TRIM(E49))=0</formula>
    </cfRule>
  </conditionalFormatting>
  <conditionalFormatting sqref="E57:F57">
    <cfRule type="containsBlanks" dxfId="32" priority="79">
      <formula>LEN(TRIM(E57))=0</formula>
    </cfRule>
  </conditionalFormatting>
  <conditionalFormatting sqref="E97:F102">
    <cfRule type="containsBlanks" dxfId="31" priority="89">
      <formula>LEN(TRIM(E97))=0</formula>
    </cfRule>
  </conditionalFormatting>
  <conditionalFormatting sqref="E110:F111 E113:F115 E117:F117 E119:F119">
    <cfRule type="containsBlanks" dxfId="30" priority="88">
      <formula>LEN(TRIM(E110))=0</formula>
    </cfRule>
  </conditionalFormatting>
  <conditionalFormatting sqref="E124:F127 E129:F129">
    <cfRule type="containsBlanks" dxfId="29" priority="87">
      <formula>LEN(TRIM(E124))=0</formula>
    </cfRule>
  </conditionalFormatting>
  <conditionalFormatting sqref="F143:F144">
    <cfRule type="containsBlanks" dxfId="28" priority="90">
      <formula>LEN(TRIM(F143))=0</formula>
    </cfRule>
  </conditionalFormatting>
  <conditionalFormatting sqref="F149">
    <cfRule type="containsBlanks" dxfId="27" priority="78">
      <formula>LEN(TRIM(F149))=0</formula>
    </cfRule>
  </conditionalFormatting>
  <conditionalFormatting sqref="G165 I165">
    <cfRule type="expression" dxfId="26" priority="64">
      <formula>$E$16=$M$20</formula>
    </cfRule>
  </conditionalFormatting>
  <conditionalFormatting sqref="G172">
    <cfRule type="expression" dxfId="25" priority="23">
      <formula>$E$16=$M$20</formula>
    </cfRule>
    <cfRule type="expression" dxfId="24" priority="24">
      <formula>$E$10=$M$15</formula>
    </cfRule>
    <cfRule type="expression" dxfId="23" priority="25">
      <formula>$E$10=$M$14</formula>
    </cfRule>
    <cfRule type="expression" dxfId="22" priority="26">
      <formula>$E$10=$M$13</formula>
    </cfRule>
    <cfRule type="expression" dxfId="21" priority="27">
      <formula>$E$10=$M$12</formula>
    </cfRule>
    <cfRule type="expression" dxfId="20" priority="30">
      <formula>$E$10=$M$9</formula>
    </cfRule>
    <cfRule type="expression" dxfId="19" priority="28">
      <formula>$E$10=$M$11</formula>
    </cfRule>
    <cfRule type="expression" dxfId="18" priority="29">
      <formula>$E$9=$M$10</formula>
    </cfRule>
  </conditionalFormatting>
  <conditionalFormatting sqref="G169:H169 G171:H171">
    <cfRule type="containsBlanks" dxfId="17" priority="42">
      <formula>LEN(TRIM(G169))=0</formula>
    </cfRule>
  </conditionalFormatting>
  <conditionalFormatting sqref="G169:J169 G171:J171 D159:H159 D160:G160 I160:J160 D161:J164 D166:J168 D170:J170">
    <cfRule type="expression" dxfId="16" priority="72">
      <formula>$E$10=$M$15</formula>
    </cfRule>
    <cfRule type="expression" dxfId="15" priority="73">
      <formula>$E$10=$M$14</formula>
    </cfRule>
    <cfRule type="expression" dxfId="14" priority="74">
      <formula>$E$10=$M$13</formula>
    </cfRule>
    <cfRule type="expression" dxfId="13" priority="83">
      <formula>$E$10=$M$12</formula>
    </cfRule>
    <cfRule type="expression" dxfId="12" priority="84">
      <formula>$E$10=$M$11</formula>
    </cfRule>
    <cfRule type="expression" dxfId="11" priority="86">
      <formula>$E$10=$M$9</formula>
    </cfRule>
    <cfRule type="expression" dxfId="10" priority="85">
      <formula>$E$9=$M$10</formula>
    </cfRule>
  </conditionalFormatting>
  <conditionalFormatting sqref="H158">
    <cfRule type="expression" dxfId="9" priority="56">
      <formula>$E$16=$M$20</formula>
    </cfRule>
  </conditionalFormatting>
  <conditionalFormatting sqref="I172">
    <cfRule type="expression" dxfId="8" priority="22">
      <formula>$E$16=$M$20</formula>
    </cfRule>
    <cfRule type="expression" dxfId="7" priority="34">
      <formula>$E$10=$M$12</formula>
    </cfRule>
    <cfRule type="expression" dxfId="6" priority="33">
      <formula>$E$10=$M$13</formula>
    </cfRule>
    <cfRule type="expression" dxfId="5" priority="32">
      <formula>$E$10=$M$14</formula>
    </cfRule>
    <cfRule type="expression" dxfId="4" priority="35">
      <formula>$E$10=$M$11</formula>
    </cfRule>
    <cfRule type="expression" dxfId="3" priority="36">
      <formula>$E$9=$M$10</formula>
    </cfRule>
    <cfRule type="expression" dxfId="2" priority="31">
      <formula>$E$10=$M$15</formula>
    </cfRule>
    <cfRule type="expression" dxfId="1" priority="37">
      <formula>$E$10=$M$9</formula>
    </cfRule>
  </conditionalFormatting>
  <conditionalFormatting sqref="J158">
    <cfRule type="expression" dxfId="0" priority="48">
      <formula>$E$16=$M$20</formula>
    </cfRule>
  </conditionalFormatting>
  <dataValidations count="1">
    <dataValidation type="date" imeMode="disabled" allowBlank="1" showInputMessage="1" showErrorMessage="1" error="「yyyy/m/d」の形式で入力してください。" sqref="E14:E15" xr:uid="{9610DD05-016E-413E-979C-3C374A54716D}">
      <formula1>1</formula1>
      <formula2>73051</formula2>
    </dataValidation>
  </dataValidations>
  <pageMargins left="0.7" right="0.7" top="0.75" bottom="0.75" header="0.3" footer="0.3"/>
  <pageSetup paperSize="9" scale="35" orientation="portrait" r:id="rId1"/>
  <rowBreaks count="2" manualBreakCount="2">
    <brk id="76" max="10" man="1"/>
    <brk id="104" max="1638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05C99-F112-4B48-A929-12459AEE03D0}">
  <sheetPr codeName="Sheet6">
    <tabColor rgb="FF99FFCC"/>
  </sheetPr>
  <dimension ref="B1:H21"/>
  <sheetViews>
    <sheetView showGridLines="0" view="pageBreakPreview" zoomScaleNormal="100" zoomScaleSheetLayoutView="100" workbookViewId="0"/>
  </sheetViews>
  <sheetFormatPr defaultRowHeight="24.95" customHeight="1"/>
  <cols>
    <col min="1" max="1" width="5.625" style="3" customWidth="1"/>
    <col min="2" max="2" width="30.625" style="3" customWidth="1"/>
    <col min="3" max="8" width="24.625" style="3" customWidth="1"/>
    <col min="9" max="16384" width="9" style="3"/>
  </cols>
  <sheetData>
    <row r="1" spans="2:8" ht="24.95" customHeight="1">
      <c r="B1" s="50" t="s">
        <v>196</v>
      </c>
    </row>
    <row r="2" spans="2:8" ht="24.95" customHeight="1">
      <c r="B2" s="6"/>
      <c r="C2" s="7" t="s">
        <v>197</v>
      </c>
      <c r="D2" s="7" t="s">
        <v>198</v>
      </c>
      <c r="E2" s="7" t="s">
        <v>199</v>
      </c>
      <c r="F2" s="7" t="s">
        <v>200</v>
      </c>
      <c r="G2" s="7" t="s">
        <v>201</v>
      </c>
      <c r="H2" s="7" t="s">
        <v>202</v>
      </c>
    </row>
    <row r="3" spans="2:8" ht="24.95" customHeight="1">
      <c r="B3" s="1" t="s">
        <v>69</v>
      </c>
      <c r="C3" s="10">
        <f>'【法人】1回目＞計算用シート'!E135</f>
        <v>0</v>
      </c>
      <c r="D3" s="10">
        <f>'【法人】1回目＞計算用シート'!F135</f>
        <v>0</v>
      </c>
      <c r="E3" s="10">
        <f>'【法人】2回目＞計算用シート '!F135</f>
        <v>0</v>
      </c>
      <c r="F3" s="10">
        <f>'【法人】3回目＞計算用シート'!F135</f>
        <v>0</v>
      </c>
      <c r="G3" s="10">
        <f>'【法人】4回目＞計算用シート'!F135</f>
        <v>0</v>
      </c>
      <c r="H3" s="10">
        <f>'【法人】5回目＞計算用シート'!F135</f>
        <v>0</v>
      </c>
    </row>
    <row r="4" spans="2:8" ht="24.95" customHeight="1">
      <c r="B4" s="1" t="s">
        <v>71</v>
      </c>
      <c r="C4" s="10">
        <f>'【法人】1回目＞計算用シート'!E136</f>
        <v>0</v>
      </c>
      <c r="D4" s="10">
        <f>'【法人】1回目＞計算用シート'!F136</f>
        <v>0</v>
      </c>
      <c r="E4" s="10">
        <f>'【法人】2回目＞計算用シート '!F136</f>
        <v>0</v>
      </c>
      <c r="F4" s="10">
        <f>'【法人】3回目＞計算用シート'!F136</f>
        <v>0</v>
      </c>
      <c r="G4" s="10">
        <f>'【法人】4回目＞計算用シート'!F136</f>
        <v>0</v>
      </c>
      <c r="H4" s="10">
        <f>'【法人】5回目＞計算用シート'!F136</f>
        <v>0</v>
      </c>
    </row>
    <row r="5" spans="2:8" ht="24.95" customHeight="1">
      <c r="B5" s="1" t="s">
        <v>157</v>
      </c>
      <c r="C5" s="10">
        <f>'【法人】1回目＞計算用シート'!E137</f>
        <v>0</v>
      </c>
      <c r="D5" s="10">
        <f>'【法人】1回目＞計算用シート'!F137</f>
        <v>0</v>
      </c>
      <c r="E5" s="10">
        <f>'【法人】2回目＞計算用シート '!F137</f>
        <v>0</v>
      </c>
      <c r="F5" s="10">
        <f>'【法人】3回目＞計算用シート'!F137</f>
        <v>0</v>
      </c>
      <c r="G5" s="10">
        <f>'【法人】4回目＞計算用シート'!F137</f>
        <v>0</v>
      </c>
      <c r="H5" s="10">
        <f>'【法人】5回目＞計算用シート'!F137</f>
        <v>0</v>
      </c>
    </row>
    <row r="6" spans="2:8" ht="24.95" customHeight="1">
      <c r="B6" s="1" t="s">
        <v>158</v>
      </c>
      <c r="C6" s="10">
        <f>'【法人】1回目＞計算用シート'!E138</f>
        <v>0</v>
      </c>
      <c r="D6" s="10">
        <f>'【法人】1回目＞計算用シート'!F138</f>
        <v>0</v>
      </c>
      <c r="E6" s="10">
        <f>'【法人】2回目＞計算用シート '!F138</f>
        <v>0</v>
      </c>
      <c r="F6" s="10">
        <f>'【法人】3回目＞計算用シート'!F138</f>
        <v>0</v>
      </c>
      <c r="G6" s="10">
        <f>'【法人】4回目＞計算用シート'!F138</f>
        <v>0</v>
      </c>
      <c r="H6" s="10">
        <f>'【法人】5回目＞計算用シート'!F138</f>
        <v>0</v>
      </c>
    </row>
    <row r="7" spans="2:8" ht="24.95" customHeight="1">
      <c r="B7" s="51" t="s">
        <v>159</v>
      </c>
      <c r="C7" s="52">
        <f>'【法人】1回目＞計算用シート'!E139</f>
        <v>0</v>
      </c>
      <c r="D7" s="52">
        <f>'【法人】1回目＞計算用シート'!F139</f>
        <v>0</v>
      </c>
      <c r="E7" s="52">
        <f>'【法人】2回目＞計算用シート '!F139</f>
        <v>0</v>
      </c>
      <c r="F7" s="52">
        <f>'【法人】3回目＞計算用シート'!F139</f>
        <v>0</v>
      </c>
      <c r="G7" s="52">
        <f>'【法人】4回目＞計算用シート'!F139</f>
        <v>0</v>
      </c>
      <c r="H7" s="52">
        <f>'【法人】5回目＞計算用シート'!F139</f>
        <v>0</v>
      </c>
    </row>
    <row r="8" spans="2:8" ht="24.95" customHeight="1">
      <c r="B8" s="1" t="s">
        <v>160</v>
      </c>
      <c r="C8" s="10">
        <f>'【法人】1回目＞計算用シート'!E140</f>
        <v>0</v>
      </c>
      <c r="D8" s="10">
        <f>'【法人】1回目＞計算用シート'!F140</f>
        <v>0</v>
      </c>
      <c r="E8" s="10">
        <f>'【法人】2回目＞計算用シート '!F140</f>
        <v>0</v>
      </c>
      <c r="F8" s="10">
        <f>'【法人】3回目＞計算用シート'!F140</f>
        <v>0</v>
      </c>
      <c r="G8" s="10">
        <f>'【法人】4回目＞計算用シート'!F140</f>
        <v>0</v>
      </c>
      <c r="H8" s="10">
        <f>'【法人】5回目＞計算用シート'!F140</f>
        <v>0</v>
      </c>
    </row>
    <row r="9" spans="2:8" ht="24.95" customHeight="1">
      <c r="B9" s="1" t="s">
        <v>161</v>
      </c>
      <c r="C9" s="10">
        <f>'【法人】1回目＞計算用シート'!E141</f>
        <v>0</v>
      </c>
      <c r="D9" s="10">
        <f>'【法人】1回目＞計算用シート'!F141</f>
        <v>0</v>
      </c>
      <c r="E9" s="10">
        <f>'【法人】2回目＞計算用シート '!F141</f>
        <v>0</v>
      </c>
      <c r="F9" s="10">
        <f>'【法人】3回目＞計算用シート'!F141</f>
        <v>0</v>
      </c>
      <c r="G9" s="10">
        <f>'【法人】4回目＞計算用シート'!F141</f>
        <v>0</v>
      </c>
      <c r="H9" s="10">
        <f>'【法人】5回目＞計算用シート'!F141</f>
        <v>0</v>
      </c>
    </row>
    <row r="10" spans="2:8" ht="24.95" customHeight="1">
      <c r="B10" s="51" t="s">
        <v>162</v>
      </c>
      <c r="C10" s="52">
        <f>'【法人】1回目＞計算用シート'!E142</f>
        <v>0</v>
      </c>
      <c r="D10" s="52">
        <f>'【法人】1回目＞計算用シート'!F142</f>
        <v>0</v>
      </c>
      <c r="E10" s="52">
        <f>'【法人】2回目＞計算用シート '!F142</f>
        <v>0</v>
      </c>
      <c r="F10" s="52">
        <f>'【法人】3回目＞計算用シート'!F142</f>
        <v>0</v>
      </c>
      <c r="G10" s="52">
        <f>'【法人】4回目＞計算用シート'!F142</f>
        <v>0</v>
      </c>
      <c r="H10" s="52">
        <f>'【法人】5回目＞計算用シート'!F142</f>
        <v>0</v>
      </c>
    </row>
    <row r="11" spans="2:8" ht="24.95" customHeight="1">
      <c r="B11" s="1" t="s">
        <v>163</v>
      </c>
      <c r="C11" s="10">
        <f>'【法人】1回目＞計算用シート'!E143</f>
        <v>0</v>
      </c>
      <c r="D11" s="10">
        <f>'【法人】1回目＞計算用シート'!F143</f>
        <v>0</v>
      </c>
      <c r="E11" s="10">
        <f>'【法人】2回目＞計算用シート '!F143</f>
        <v>0</v>
      </c>
      <c r="F11" s="10">
        <f>'【法人】3回目＞計算用シート'!F143</f>
        <v>0</v>
      </c>
      <c r="G11" s="10">
        <f>'【法人】4回目＞計算用シート'!F143</f>
        <v>0</v>
      </c>
      <c r="H11" s="10">
        <f>'【法人】5回目＞計算用シート'!F143</f>
        <v>0</v>
      </c>
    </row>
    <row r="12" spans="2:8" ht="24.95" customHeight="1">
      <c r="B12" s="1" t="s">
        <v>164</v>
      </c>
      <c r="C12" s="10">
        <f>'【法人】1回目＞計算用シート'!E144</f>
        <v>0</v>
      </c>
      <c r="D12" s="10">
        <f>'【法人】1回目＞計算用シート'!F144</f>
        <v>0</v>
      </c>
      <c r="E12" s="10">
        <f>'【法人】2回目＞計算用シート '!F144</f>
        <v>0</v>
      </c>
      <c r="F12" s="10">
        <f>'【法人】3回目＞計算用シート'!F144</f>
        <v>0</v>
      </c>
      <c r="G12" s="10">
        <f>'【法人】4回目＞計算用シート'!F144</f>
        <v>0</v>
      </c>
      <c r="H12" s="10">
        <f>'【法人】5回目＞計算用シート'!F144</f>
        <v>0</v>
      </c>
    </row>
    <row r="13" spans="2:8" ht="24.95" customHeight="1">
      <c r="B13" s="1" t="s">
        <v>166</v>
      </c>
      <c r="C13" s="10">
        <f>'【法人】1回目＞計算用シート'!E146</f>
        <v>0</v>
      </c>
      <c r="D13" s="10">
        <f>'【法人】1回目＞計算用シート'!F146</f>
        <v>0</v>
      </c>
      <c r="E13" s="10">
        <f>'【法人】2回目＞計算用シート '!F146</f>
        <v>0</v>
      </c>
      <c r="F13" s="10">
        <f>'【法人】3回目＞計算用シート'!F146</f>
        <v>0</v>
      </c>
      <c r="G13" s="10">
        <f>'【法人】4回目＞計算用シート'!F146</f>
        <v>0</v>
      </c>
      <c r="H13" s="10">
        <f>'【法人】5回目＞計算用シート'!F146</f>
        <v>0</v>
      </c>
    </row>
    <row r="14" spans="2:8" ht="24.95" customHeight="1">
      <c r="B14" s="1" t="s">
        <v>167</v>
      </c>
      <c r="C14" s="10">
        <f>'【法人】1回目＞計算用シート'!E147</f>
        <v>0</v>
      </c>
      <c r="D14" s="10">
        <f>'【法人】1回目＞計算用シート'!F147</f>
        <v>0</v>
      </c>
      <c r="E14" s="10">
        <f>'【法人】2回目＞計算用シート '!F147</f>
        <v>0</v>
      </c>
      <c r="F14" s="10">
        <f>'【法人】3回目＞計算用シート'!F147</f>
        <v>0</v>
      </c>
      <c r="G14" s="10">
        <f>'【法人】4回目＞計算用シート'!F147</f>
        <v>0</v>
      </c>
      <c r="H14" s="10">
        <f>'【法人】5回目＞計算用シート'!F147</f>
        <v>0</v>
      </c>
    </row>
    <row r="15" spans="2:8" ht="24.95" customHeight="1">
      <c r="B15" s="51" t="s">
        <v>165</v>
      </c>
      <c r="C15" s="52">
        <f>'【法人】1回目＞計算用シート'!E145</f>
        <v>0</v>
      </c>
      <c r="D15" s="52">
        <f>'【法人】1回目＞計算用シート'!F145</f>
        <v>0</v>
      </c>
      <c r="E15" s="52">
        <f>'【法人】2回目＞計算用シート '!F145</f>
        <v>0</v>
      </c>
      <c r="F15" s="52">
        <f>'【法人】3回目＞計算用シート'!F145</f>
        <v>0</v>
      </c>
      <c r="G15" s="52">
        <f>'【法人】4回目＞計算用シート'!F145</f>
        <v>0</v>
      </c>
      <c r="H15" s="52">
        <f>'【法人】5回目＞計算用シート'!F145</f>
        <v>0</v>
      </c>
    </row>
    <row r="16" spans="2:8" ht="24.95" customHeight="1">
      <c r="B16" s="8" t="s">
        <v>169</v>
      </c>
      <c r="C16" s="10">
        <f>'【法人】1回目＞計算用シート'!E148</f>
        <v>0</v>
      </c>
      <c r="D16" s="10">
        <f>'【法人】1回目＞計算用シート'!F148</f>
        <v>0</v>
      </c>
      <c r="E16" s="10">
        <f>'【法人】2回目＞計算用シート '!F148</f>
        <v>0</v>
      </c>
      <c r="F16" s="10">
        <f>'【法人】3回目＞計算用シート'!F148</f>
        <v>0</v>
      </c>
      <c r="G16" s="10">
        <f>'【法人】4回目＞計算用シート'!F148</f>
        <v>0</v>
      </c>
      <c r="H16" s="10">
        <f>'【法人】5回目＞計算用シート'!F148</f>
        <v>0</v>
      </c>
    </row>
    <row r="17" spans="2:8" ht="24.95" customHeight="1">
      <c r="B17" s="1" t="s">
        <v>203</v>
      </c>
      <c r="C17" s="10">
        <f>'【法人】1回目＞計算用シート'!E149</f>
        <v>0</v>
      </c>
      <c r="D17" s="10">
        <f>'【法人】1回目＞計算用シート'!F149</f>
        <v>0</v>
      </c>
      <c r="E17" s="10">
        <f>'【法人】2回目＞計算用シート '!F149</f>
        <v>0</v>
      </c>
      <c r="F17" s="10">
        <f>'【法人】3回目＞計算用シート'!F149</f>
        <v>0</v>
      </c>
      <c r="G17" s="10">
        <f>'【法人】4回目＞計算用シート'!F149</f>
        <v>0</v>
      </c>
      <c r="H17" s="10">
        <f>'【法人】5回目＞計算用シート'!F149</f>
        <v>0</v>
      </c>
    </row>
    <row r="18" spans="2:8" ht="24.95" customHeight="1">
      <c r="B18" s="1" t="s">
        <v>172</v>
      </c>
      <c r="C18" s="10">
        <f>'【法人】1回目＞計算用シート'!E150</f>
        <v>0</v>
      </c>
      <c r="D18" s="10">
        <f>'【法人】1回目＞計算用シート'!F150</f>
        <v>0</v>
      </c>
      <c r="E18" s="10">
        <f>'【法人】2回目＞計算用シート '!F150</f>
        <v>0</v>
      </c>
      <c r="F18" s="10">
        <f>'【法人】3回目＞計算用シート'!F150</f>
        <v>0</v>
      </c>
      <c r="G18" s="10">
        <f>'【法人】4回目＞計算用シート'!F150</f>
        <v>0</v>
      </c>
      <c r="H18" s="10">
        <f>'【法人】5回目＞計算用シート'!F150</f>
        <v>0</v>
      </c>
    </row>
    <row r="19" spans="2:8" ht="11.25" customHeight="1">
      <c r="C19" s="4"/>
      <c r="D19" s="4"/>
      <c r="E19" s="4"/>
      <c r="F19" s="4"/>
      <c r="G19" s="4"/>
      <c r="H19" s="2"/>
    </row>
    <row r="20" spans="2:8" ht="24.95" customHeight="1">
      <c r="B20" s="5" t="s">
        <v>174</v>
      </c>
      <c r="C20" s="9"/>
      <c r="D20" s="46">
        <f>'【法人】1回目＞計算用シート'!F152</f>
        <v>0</v>
      </c>
      <c r="E20" s="46">
        <f>'【法人】2回目＞計算用シート '!F152</f>
        <v>0</v>
      </c>
      <c r="F20" s="46">
        <f>'【法人】3回目＞計算用シート'!F152</f>
        <v>0</v>
      </c>
      <c r="G20" s="46">
        <f>'【法人】4回目＞計算用シート'!F152</f>
        <v>0</v>
      </c>
      <c r="H20" s="47">
        <f>'【法人】5回目＞計算用シート'!F152</f>
        <v>0</v>
      </c>
    </row>
    <row r="21" spans="2:8" ht="24.95" customHeight="1">
      <c r="B21" s="5" t="s">
        <v>176</v>
      </c>
      <c r="C21" s="9"/>
      <c r="D21" s="46">
        <f>'【法人】1回目＞計算用シート'!F153</f>
        <v>0</v>
      </c>
      <c r="E21" s="46">
        <f>'【法人】2回目＞計算用シート '!F153</f>
        <v>0</v>
      </c>
      <c r="F21" s="46">
        <f>'【法人】3回目＞計算用シート'!F153</f>
        <v>0</v>
      </c>
      <c r="G21" s="46">
        <f>'【法人】4回目＞計算用シート'!F153</f>
        <v>0</v>
      </c>
      <c r="H21" s="47">
        <f>'【法人】5回目＞計算用シート'!F153</f>
        <v>0</v>
      </c>
    </row>
  </sheetData>
  <sheetProtection algorithmName="SHA-512" hashValue="JhURgBXmYdow/vSPBUHsg2iS6pCg9w+f/4TvyoA2Zkde81tc6eW90ha+DNScVuB4ZzHSK1TyjlL6NNKL4kVRZw==" saltValue="+WZyJPslaFp6DJhV3k3RdQ==" spinCount="100000" sheet="1" objects="1" scenarios="1"/>
  <phoneticPr fontId="2"/>
  <pageMargins left="0.7" right="0.7" top="0.75" bottom="0.75" header="0.3" footer="0.3"/>
  <pageSetup paperSize="9" scale="4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D5D89-7948-44D1-8393-959E73FD7D4F}">
  <sheetPr codeName="Sheet7"/>
  <dimension ref="B1:F11"/>
  <sheetViews>
    <sheetView workbookViewId="0">
      <selection activeCell="E29" sqref="E29"/>
    </sheetView>
  </sheetViews>
  <sheetFormatPr defaultRowHeight="18.75"/>
  <cols>
    <col min="2" max="2" width="63" customWidth="1"/>
    <col min="3" max="4" width="20.625" customWidth="1"/>
    <col min="5" max="5" width="50.125" style="11" customWidth="1"/>
    <col min="6" max="6" width="36" customWidth="1"/>
  </cols>
  <sheetData>
    <row r="1" spans="2:6" s="11" customFormat="1">
      <c r="B1" s="12" t="s">
        <v>204</v>
      </c>
      <c r="C1" s="12" t="s">
        <v>205</v>
      </c>
      <c r="D1" s="12" t="s">
        <v>206</v>
      </c>
      <c r="E1" s="12" t="s">
        <v>207</v>
      </c>
      <c r="F1" s="12" t="s">
        <v>208</v>
      </c>
    </row>
    <row r="2" spans="2:6">
      <c r="B2" s="13" t="s">
        <v>7</v>
      </c>
      <c r="C2" s="14">
        <v>44561</v>
      </c>
      <c r="D2" s="15" t="s">
        <v>209</v>
      </c>
      <c r="E2" s="15" t="s">
        <v>209</v>
      </c>
      <c r="F2" s="15" t="s">
        <v>209</v>
      </c>
    </row>
    <row r="3" spans="2:6">
      <c r="B3" s="13" t="s">
        <v>9</v>
      </c>
      <c r="C3" s="14">
        <v>44561</v>
      </c>
      <c r="D3" s="15" t="s">
        <v>209</v>
      </c>
      <c r="E3" s="15" t="s">
        <v>209</v>
      </c>
      <c r="F3" s="15" t="s">
        <v>209</v>
      </c>
    </row>
    <row r="4" spans="2:6">
      <c r="B4" s="13" t="s">
        <v>210</v>
      </c>
      <c r="C4" s="14">
        <v>44561</v>
      </c>
      <c r="D4" s="15" t="s">
        <v>209</v>
      </c>
      <c r="E4" s="15" t="s">
        <v>209</v>
      </c>
      <c r="F4" s="15" t="s">
        <v>209</v>
      </c>
    </row>
    <row r="5" spans="2:6">
      <c r="B5" s="13" t="s">
        <v>17</v>
      </c>
      <c r="C5" s="14">
        <v>44957</v>
      </c>
      <c r="D5" s="15" t="s">
        <v>211</v>
      </c>
      <c r="E5" s="15" t="s">
        <v>212</v>
      </c>
      <c r="F5" s="15" t="s">
        <v>209</v>
      </c>
    </row>
    <row r="6" spans="2:6">
      <c r="B6" s="13" t="s">
        <v>21</v>
      </c>
      <c r="C6" s="14">
        <v>45046</v>
      </c>
      <c r="D6" s="15" t="s">
        <v>211</v>
      </c>
      <c r="E6" s="15" t="s">
        <v>213</v>
      </c>
      <c r="F6" s="15" t="s">
        <v>209</v>
      </c>
    </row>
    <row r="7" spans="2:6">
      <c r="B7" s="13" t="s">
        <v>24</v>
      </c>
      <c r="C7" s="14">
        <v>45138</v>
      </c>
      <c r="D7" s="15" t="s">
        <v>211</v>
      </c>
      <c r="E7" s="15" t="s">
        <v>213</v>
      </c>
      <c r="F7" s="15" t="s">
        <v>209</v>
      </c>
    </row>
    <row r="8" spans="2:6">
      <c r="B8" s="13" t="s">
        <v>27</v>
      </c>
      <c r="C8" s="14">
        <v>45216</v>
      </c>
      <c r="D8" s="15" t="s">
        <v>211</v>
      </c>
      <c r="E8" s="15" t="s">
        <v>213</v>
      </c>
      <c r="F8" s="15" t="s">
        <v>209</v>
      </c>
    </row>
    <row r="9" spans="2:6">
      <c r="B9" s="13" t="s">
        <v>214</v>
      </c>
      <c r="C9" s="14">
        <v>44911</v>
      </c>
      <c r="D9" s="15" t="s">
        <v>211</v>
      </c>
      <c r="E9" s="15" t="s">
        <v>215</v>
      </c>
      <c r="F9" s="15" t="s">
        <v>216</v>
      </c>
    </row>
    <row r="10" spans="2:6">
      <c r="B10" s="13" t="s">
        <v>29</v>
      </c>
      <c r="C10" s="14">
        <v>45313</v>
      </c>
      <c r="D10" s="15" t="s">
        <v>35</v>
      </c>
      <c r="E10" s="15" t="s">
        <v>217</v>
      </c>
      <c r="F10" s="15" t="s">
        <v>218</v>
      </c>
    </row>
    <row r="11" spans="2:6">
      <c r="B11" s="13" t="s">
        <v>30</v>
      </c>
      <c r="C11" s="14">
        <v>45406</v>
      </c>
      <c r="D11" s="15" t="s">
        <v>35</v>
      </c>
      <c r="E11" s="15" t="s">
        <v>217</v>
      </c>
      <c r="F11" s="15" t="s">
        <v>218</v>
      </c>
    </row>
  </sheetData>
  <phoneticPr fontId="2"/>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54E8DFD01224144981B93015CD35816" ma:contentTypeVersion="8" ma:contentTypeDescription="Create a new document." ma:contentTypeScope="" ma:versionID="d29e8ebc47721d9af8b201a2facd0506">
  <xsd:schema xmlns:xsd="http://www.w3.org/2001/XMLSchema" xmlns:xs="http://www.w3.org/2001/XMLSchema" xmlns:p="http://schemas.microsoft.com/office/2006/metadata/properties" xmlns:ns2="b30b1fd2-fa42-4e0a-b16a-fe746fdd9c9d" targetNamespace="http://schemas.microsoft.com/office/2006/metadata/properties" ma:root="true" ma:fieldsID="b029534dc9137ebba2f9b7d63b091985" ns2:_="">
    <xsd:import namespace="b30b1fd2-fa42-4e0a-b16a-fe746fdd9c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0b1fd2-fa42-4e0a-b16a-fe746fdd9c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E3224D-3E50-47F5-9557-C69576FA6324}">
  <ds:schemaRefs>
    <ds:schemaRef ds:uri="http://schemas.microsoft.com/sharepoint/v3/contenttype/forms"/>
  </ds:schemaRefs>
</ds:datastoreItem>
</file>

<file path=customXml/itemProps2.xml><?xml version="1.0" encoding="utf-8"?>
<ds:datastoreItem xmlns:ds="http://schemas.openxmlformats.org/officeDocument/2006/customXml" ds:itemID="{2C8920F2-9C16-4EA0-9A84-E979EBD9A053}">
  <ds:schemaRefs>
    <ds:schemaRef ds:uri="http://schemas.microsoft.com/office/infopath/2007/PartnerControls"/>
    <ds:schemaRef ds:uri="http://purl.org/dc/terms/"/>
    <ds:schemaRef ds:uri="http://purl.org/dc/dcmitype/"/>
    <ds:schemaRef ds:uri="http://purl.org/dc/elements/1.1/"/>
    <ds:schemaRef ds:uri="http://schemas.microsoft.com/office/2006/documentManagement/types"/>
    <ds:schemaRef ds:uri="http://www.w3.org/XML/1998/namespace"/>
    <ds:schemaRef ds:uri="http://schemas.microsoft.com/office/2006/metadata/properties"/>
    <ds:schemaRef ds:uri="http://schemas.openxmlformats.org/package/2006/metadata/core-properties"/>
    <ds:schemaRef ds:uri="b30b1fd2-fa42-4e0a-b16a-fe746fdd9c9d"/>
  </ds:schemaRefs>
</ds:datastoreItem>
</file>

<file path=customXml/itemProps3.xml><?xml version="1.0" encoding="utf-8"?>
<ds:datastoreItem xmlns:ds="http://schemas.openxmlformats.org/officeDocument/2006/customXml" ds:itemID="{FDF410B7-0EB3-43A4-B844-8AC07BCA95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0b1fd2-fa42-4e0a-b16a-fe746fdd9c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【法人】1回目＞計算用シート</vt:lpstr>
      <vt:lpstr>【法人】2回目＞計算用シート </vt:lpstr>
      <vt:lpstr>【法人】3回目＞計算用シート</vt:lpstr>
      <vt:lpstr>【法人】4回目＞計算用シート</vt:lpstr>
      <vt:lpstr>【法人】5回目＞計算用シート</vt:lpstr>
      <vt:lpstr>【入力不要】生産性向上に関する年度推移</vt:lpstr>
      <vt:lpstr>データ用</vt:lpstr>
      <vt:lpstr>'【法人】1回目＞計算用シート'!Print_Area</vt:lpstr>
      <vt:lpstr>'【法人】2回目＞計算用シート '!Print_Area</vt:lpstr>
      <vt:lpstr>'【法人】3回目＞計算用シート'!Print_Area</vt:lpstr>
      <vt:lpstr>'【法人】4回目＞計算用シート'!Print_Area</vt:lpstr>
      <vt:lpstr>'【法人】5回目＞計算用シート'!Print_Area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2025-03-13T08:07:59Z</dcterms:created>
  <dcterms:modified xsi:type="dcterms:W3CDTF">2026-03-26T11:14:31Z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0x010100D54E8DFD01224144981B93015CD35816</vt:lpwstr>
  </property>
</Properties>
</file>