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tyo2611\Client_TYO\409168-02\800_PMO\07_事業化状況報告Excelシート\R4当初\"/>
    </mc:Choice>
  </mc:AlternateContent>
  <xr:revisionPtr revIDLastSave="0" documentId="13_ncr:1_{4088D4D7-D044-49BA-94F7-0D9503E862F4}" xr6:coauthVersionLast="47" xr6:coauthVersionMax="47" xr10:uidLastSave="{00000000-0000-0000-0000-000000000000}"/>
  <workbookProtection workbookAlgorithmName="SHA-512" workbookHashValue="ym5pht2ORfi4XuszDfK+h6jAAwqFHO261+HpEkRP9C89oSgz3mj+MYbN8BqcobKg0eLjPEBhJmgTjE1H3uAs8w==" workbookSaltValue="BHiBa8LfPsPHcmYq04deOQ==" workbookSpinCount="100000" lockStructure="1"/>
  <bookViews>
    <workbookView xWindow="-15270" yWindow="-16320" windowWidth="29040" windowHeight="15720" tabRatio="782" xr2:uid="{B50A39D5-BB50-493F-9461-33864CB7BC17}"/>
  </bookViews>
  <sheets>
    <sheet name="【法人】1回目＞計算用シート" sheetId="1" r:id="rId1"/>
    <sheet name="【法人】2回目＞計算用シート" sheetId="11" r:id="rId2"/>
    <sheet name="【法人】3回目＞計算用シート" sheetId="12" r:id="rId3"/>
    <sheet name="【法人】4回目＞計算用シート" sheetId="13" r:id="rId4"/>
    <sheet name="【法人】5回目＞計算用シート" sheetId="14" r:id="rId5"/>
    <sheet name="【入力不要】生産性向上に関する年度推移" sheetId="3" r:id="rId6"/>
    <sheet name="データ用" sheetId="5" state="hidden" r:id="rId7"/>
  </sheets>
  <definedNames>
    <definedName name="_xlnm._FilterDatabase" localSheetId="0" hidden="1">'【法人】1回目＞計算用シート'!$B$6:$B$177</definedName>
    <definedName name="_xlnm._FilterDatabase" localSheetId="1" hidden="1">'【法人】2回目＞計算用シート'!$B$6:$B$175</definedName>
    <definedName name="_xlnm._FilterDatabase" localSheetId="2" hidden="1">'【法人】3回目＞計算用シート'!$B$6:$B$175</definedName>
    <definedName name="_xlnm._FilterDatabase" localSheetId="3" hidden="1">'【法人】4回目＞計算用シート'!$B$6:$B$175</definedName>
    <definedName name="_xlnm._FilterDatabase" localSheetId="4" hidden="1">'【法人】5回目＞計算用シート'!$B$6:$B$175</definedName>
    <definedName name="_xlnm.Print_Area" localSheetId="0">'【法人】1回目＞計算用シート'!$A$1:$M$177</definedName>
    <definedName name="_xlnm.Print_Area" localSheetId="1">'【法人】2回目＞計算用シート'!$A$1:$L$175</definedName>
    <definedName name="_xlnm.Print_Area" localSheetId="2">'【法人】3回目＞計算用シート'!$A$1:$L$175</definedName>
    <definedName name="_xlnm.Print_Area" localSheetId="3">'【法人】4回目＞計算用シート'!$A$1:$L$175</definedName>
    <definedName name="_xlnm.Print_Area" localSheetId="4">'【法人】5回目＞計算用シート'!$A$1:$L$175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14" l="1"/>
  <c r="E88" i="14"/>
  <c r="E90" i="13"/>
  <c r="E88" i="13"/>
  <c r="E90" i="12"/>
  <c r="E88" i="12"/>
  <c r="E90" i="11"/>
  <c r="E88" i="11"/>
  <c r="A1" i="12"/>
  <c r="A1" i="13"/>
  <c r="A1" i="14"/>
  <c r="A1" i="11"/>
  <c r="E152" i="14"/>
  <c r="E151" i="14"/>
  <c r="E138" i="14"/>
  <c r="E139" i="14"/>
  <c r="E140" i="14"/>
  <c r="E141" i="14"/>
  <c r="E142" i="14"/>
  <c r="E143" i="14"/>
  <c r="E144" i="14"/>
  <c r="E145" i="14"/>
  <c r="E146" i="14"/>
  <c r="E147" i="14"/>
  <c r="E148" i="14"/>
  <c r="E149" i="14"/>
  <c r="E150" i="14"/>
  <c r="E137" i="14"/>
  <c r="E152" i="13"/>
  <c r="E151" i="13"/>
  <c r="E138" i="13"/>
  <c r="E139" i="13"/>
  <c r="E140" i="13"/>
  <c r="E141" i="13"/>
  <c r="E142" i="13"/>
  <c r="E143" i="13"/>
  <c r="E144" i="13"/>
  <c r="E145" i="13"/>
  <c r="E146" i="13"/>
  <c r="E147" i="13"/>
  <c r="E148" i="13"/>
  <c r="E149" i="13"/>
  <c r="E150" i="13"/>
  <c r="E137" i="13"/>
  <c r="E152" i="12"/>
  <c r="E151" i="12"/>
  <c r="E138" i="12"/>
  <c r="E139" i="12"/>
  <c r="E140" i="12"/>
  <c r="E141" i="12"/>
  <c r="E142" i="12"/>
  <c r="E143" i="12"/>
  <c r="E144" i="12"/>
  <c r="E145" i="12"/>
  <c r="E146" i="12"/>
  <c r="E147" i="12"/>
  <c r="E148" i="12"/>
  <c r="E149" i="12"/>
  <c r="E150" i="12"/>
  <c r="E137" i="12"/>
  <c r="H15" i="3"/>
  <c r="G15" i="3"/>
  <c r="F15" i="3"/>
  <c r="E15" i="3"/>
  <c r="D15" i="3"/>
  <c r="C15" i="3"/>
  <c r="H14" i="3"/>
  <c r="G14" i="3"/>
  <c r="F14" i="3"/>
  <c r="E14" i="3"/>
  <c r="D14" i="3"/>
  <c r="C14" i="3"/>
  <c r="H13" i="3"/>
  <c r="G13" i="3"/>
  <c r="F13" i="3"/>
  <c r="E13" i="3"/>
  <c r="D13" i="3"/>
  <c r="C13" i="3"/>
  <c r="H18" i="3"/>
  <c r="H17" i="3"/>
  <c r="H16" i="3"/>
  <c r="H12" i="3"/>
  <c r="H11" i="3"/>
  <c r="H10" i="3"/>
  <c r="H9" i="3"/>
  <c r="H8" i="3"/>
  <c r="H7" i="3"/>
  <c r="H6" i="3"/>
  <c r="H5" i="3"/>
  <c r="H4" i="3"/>
  <c r="H3" i="3"/>
  <c r="G3" i="3"/>
  <c r="G18" i="3"/>
  <c r="G17" i="3"/>
  <c r="G16" i="3"/>
  <c r="G12" i="3"/>
  <c r="G11" i="3"/>
  <c r="G10" i="3"/>
  <c r="G9" i="3"/>
  <c r="G8" i="3"/>
  <c r="G7" i="3"/>
  <c r="G6" i="3"/>
  <c r="G5" i="3"/>
  <c r="G4" i="3"/>
  <c r="F18" i="3"/>
  <c r="F17" i="3"/>
  <c r="F16" i="3"/>
  <c r="F12" i="3"/>
  <c r="F11" i="3"/>
  <c r="F10" i="3"/>
  <c r="F9" i="3"/>
  <c r="F8" i="3"/>
  <c r="F7" i="3"/>
  <c r="F6" i="3"/>
  <c r="F5" i="3"/>
  <c r="F4" i="3"/>
  <c r="F3" i="3"/>
  <c r="E20" i="3"/>
  <c r="E18" i="3"/>
  <c r="E17" i="3"/>
  <c r="E16" i="3"/>
  <c r="E12" i="3"/>
  <c r="E11" i="3"/>
  <c r="E10" i="3"/>
  <c r="E9" i="3"/>
  <c r="E8" i="3"/>
  <c r="E7" i="3"/>
  <c r="E6" i="3"/>
  <c r="E5" i="3"/>
  <c r="E4" i="3"/>
  <c r="E3" i="3"/>
  <c r="F149" i="14"/>
  <c r="F148" i="14"/>
  <c r="F141" i="14"/>
  <c r="F150" i="14" s="1"/>
  <c r="F140" i="14"/>
  <c r="F139" i="14"/>
  <c r="F138" i="14"/>
  <c r="F137" i="14"/>
  <c r="E132" i="14"/>
  <c r="F130" i="14"/>
  <c r="F132" i="14" s="1"/>
  <c r="F147" i="14" s="1"/>
  <c r="E130" i="14"/>
  <c r="F120" i="14"/>
  <c r="E120" i="14"/>
  <c r="F118" i="14"/>
  <c r="E118" i="14"/>
  <c r="F114" i="14"/>
  <c r="E114" i="14"/>
  <c r="F111" i="14"/>
  <c r="F122" i="14" s="1"/>
  <c r="F144" i="14" s="1"/>
  <c r="E111" i="14"/>
  <c r="E122" i="14" s="1"/>
  <c r="F110" i="14"/>
  <c r="E110" i="14"/>
  <c r="F109" i="14"/>
  <c r="E109" i="14"/>
  <c r="F105" i="14"/>
  <c r="F143" i="14" s="1"/>
  <c r="E105" i="14"/>
  <c r="E92" i="14"/>
  <c r="E93" i="14" s="1"/>
  <c r="E89" i="14"/>
  <c r="E87" i="14"/>
  <c r="F83" i="14"/>
  <c r="E83" i="14"/>
  <c r="F81" i="14"/>
  <c r="F80" i="14"/>
  <c r="E80" i="14"/>
  <c r="E73" i="14"/>
  <c r="E72" i="14"/>
  <c r="E69" i="14"/>
  <c r="E68" i="14"/>
  <c r="E67" i="14"/>
  <c r="E66" i="14"/>
  <c r="E65" i="14"/>
  <c r="E64" i="14"/>
  <c r="E63" i="14"/>
  <c r="G58" i="14"/>
  <c r="I49" i="14"/>
  <c r="I52" i="14" s="1"/>
  <c r="I55" i="14" s="1"/>
  <c r="G49" i="14"/>
  <c r="G52" i="14" s="1"/>
  <c r="G55" i="14" s="1"/>
  <c r="F49" i="14"/>
  <c r="F52" i="14" s="1"/>
  <c r="F55" i="14" s="1"/>
  <c r="E49" i="14"/>
  <c r="E52" i="14" s="1"/>
  <c r="I47" i="14"/>
  <c r="G47" i="14"/>
  <c r="F47" i="14"/>
  <c r="F142" i="14" s="1"/>
  <c r="E47" i="14"/>
  <c r="E81" i="14" s="1"/>
  <c r="E20" i="14"/>
  <c r="E19" i="14"/>
  <c r="E17" i="14"/>
  <c r="E16" i="14"/>
  <c r="E13" i="14"/>
  <c r="E12" i="14"/>
  <c r="E11" i="14"/>
  <c r="E10" i="14"/>
  <c r="F149" i="13"/>
  <c r="F148" i="13"/>
  <c r="F143" i="13"/>
  <c r="F140" i="13"/>
  <c r="F139" i="13"/>
  <c r="F138" i="13"/>
  <c r="F137" i="13"/>
  <c r="E132" i="13"/>
  <c r="F130" i="13"/>
  <c r="F132" i="13" s="1"/>
  <c r="F147" i="13" s="1"/>
  <c r="E130" i="13"/>
  <c r="F120" i="13"/>
  <c r="E120" i="13"/>
  <c r="F118" i="13"/>
  <c r="E118" i="13"/>
  <c r="F114" i="13"/>
  <c r="E114" i="13"/>
  <c r="F111" i="13"/>
  <c r="E111" i="13"/>
  <c r="F110" i="13"/>
  <c r="E110" i="13"/>
  <c r="E122" i="13" s="1"/>
  <c r="F109" i="13"/>
  <c r="F122" i="13" s="1"/>
  <c r="F144" i="13" s="1"/>
  <c r="E109" i="13"/>
  <c r="F105" i="13"/>
  <c r="E105" i="13"/>
  <c r="E92" i="13"/>
  <c r="E93" i="13" s="1"/>
  <c r="E89" i="13"/>
  <c r="F83" i="13"/>
  <c r="E83" i="13"/>
  <c r="F80" i="13"/>
  <c r="E80" i="13"/>
  <c r="E73" i="13"/>
  <c r="E72" i="13"/>
  <c r="E87" i="13" s="1"/>
  <c r="E69" i="13"/>
  <c r="E68" i="13"/>
  <c r="E67" i="13"/>
  <c r="E66" i="13"/>
  <c r="E65" i="13"/>
  <c r="E64" i="13"/>
  <c r="E63" i="13"/>
  <c r="G58" i="13"/>
  <c r="E52" i="13"/>
  <c r="E82" i="13" s="1"/>
  <c r="I49" i="13"/>
  <c r="I52" i="13" s="1"/>
  <c r="I55" i="13" s="1"/>
  <c r="E49" i="13"/>
  <c r="I47" i="13"/>
  <c r="G47" i="13"/>
  <c r="G49" i="13" s="1"/>
  <c r="G52" i="13" s="1"/>
  <c r="G55" i="13" s="1"/>
  <c r="F47" i="13"/>
  <c r="F81" i="13" s="1"/>
  <c r="E47" i="13"/>
  <c r="E81" i="13" s="1"/>
  <c r="E20" i="13"/>
  <c r="E19" i="13"/>
  <c r="E17" i="13"/>
  <c r="E16" i="13"/>
  <c r="E13" i="13"/>
  <c r="E12" i="13"/>
  <c r="E11" i="13"/>
  <c r="E10" i="13"/>
  <c r="F149" i="12"/>
  <c r="F148" i="12"/>
  <c r="F141" i="12"/>
  <c r="F150" i="12" s="1"/>
  <c r="F140" i="12"/>
  <c r="F139" i="12"/>
  <c r="F138" i="12"/>
  <c r="F137" i="12"/>
  <c r="E132" i="12"/>
  <c r="F130" i="12"/>
  <c r="F132" i="12" s="1"/>
  <c r="F147" i="12" s="1"/>
  <c r="E130" i="12"/>
  <c r="F120" i="12"/>
  <c r="E120" i="12"/>
  <c r="F118" i="12"/>
  <c r="E118" i="12"/>
  <c r="E122" i="12" s="1"/>
  <c r="F114" i="12"/>
  <c r="F122" i="12" s="1"/>
  <c r="F144" i="12" s="1"/>
  <c r="E114" i="12"/>
  <c r="F111" i="12"/>
  <c r="E111" i="12"/>
  <c r="F110" i="12"/>
  <c r="E110" i="12"/>
  <c r="F109" i="12"/>
  <c r="E109" i="12"/>
  <c r="F105" i="12"/>
  <c r="F143" i="12" s="1"/>
  <c r="E105" i="12"/>
  <c r="E92" i="12"/>
  <c r="E93" i="12" s="1"/>
  <c r="E89" i="12"/>
  <c r="F83" i="12"/>
  <c r="E83" i="12"/>
  <c r="F80" i="12"/>
  <c r="E80" i="12"/>
  <c r="E73" i="12"/>
  <c r="E72" i="12"/>
  <c r="E87" i="12" s="1"/>
  <c r="E69" i="12"/>
  <c r="E68" i="12"/>
  <c r="E67" i="12"/>
  <c r="E66" i="12"/>
  <c r="E65" i="12"/>
  <c r="E64" i="12"/>
  <c r="E63" i="12"/>
  <c r="G58" i="12"/>
  <c r="I49" i="12"/>
  <c r="I52" i="12" s="1"/>
  <c r="I55" i="12" s="1"/>
  <c r="I47" i="12"/>
  <c r="G47" i="12"/>
  <c r="G49" i="12" s="1"/>
  <c r="G52" i="12" s="1"/>
  <c r="G55" i="12" s="1"/>
  <c r="F47" i="12"/>
  <c r="F49" i="12" s="1"/>
  <c r="F52" i="12" s="1"/>
  <c r="F55" i="12" s="1"/>
  <c r="E47" i="12"/>
  <c r="E49" i="12" s="1"/>
  <c r="E52" i="12" s="1"/>
  <c r="E20" i="12"/>
  <c r="E19" i="12"/>
  <c r="E17" i="12"/>
  <c r="E16" i="12"/>
  <c r="E13" i="12"/>
  <c r="E12" i="12"/>
  <c r="E11" i="12"/>
  <c r="E10" i="12"/>
  <c r="E151" i="11"/>
  <c r="E150" i="11"/>
  <c r="F149" i="11"/>
  <c r="E149" i="11"/>
  <c r="E148" i="11"/>
  <c r="E147" i="11"/>
  <c r="E146" i="11"/>
  <c r="E145" i="11"/>
  <c r="E144" i="11"/>
  <c r="F143" i="11"/>
  <c r="E143" i="11"/>
  <c r="E142" i="11"/>
  <c r="E141" i="11"/>
  <c r="F140" i="11"/>
  <c r="E140" i="11"/>
  <c r="E139" i="11"/>
  <c r="F138" i="11"/>
  <c r="E138" i="11"/>
  <c r="F137" i="11"/>
  <c r="E137" i="11"/>
  <c r="E132" i="11"/>
  <c r="F130" i="11"/>
  <c r="F148" i="11" s="1"/>
  <c r="E130" i="11"/>
  <c r="E122" i="11"/>
  <c r="F120" i="11"/>
  <c r="E120" i="11"/>
  <c r="F118" i="11"/>
  <c r="E118" i="11"/>
  <c r="F114" i="11"/>
  <c r="E114" i="11"/>
  <c r="F111" i="11"/>
  <c r="E111" i="11"/>
  <c r="F110" i="11"/>
  <c r="E110" i="11"/>
  <c r="F109" i="11"/>
  <c r="F122" i="11" s="1"/>
  <c r="F144" i="11" s="1"/>
  <c r="E109" i="11"/>
  <c r="F105" i="11"/>
  <c r="E105" i="11"/>
  <c r="E92" i="11"/>
  <c r="E93" i="11" s="1"/>
  <c r="E89" i="11"/>
  <c r="E87" i="11"/>
  <c r="F83" i="11"/>
  <c r="E83" i="11"/>
  <c r="F80" i="11"/>
  <c r="E80" i="11"/>
  <c r="E73" i="11"/>
  <c r="E72" i="11"/>
  <c r="E69" i="11"/>
  <c r="E68" i="11"/>
  <c r="E67" i="11"/>
  <c r="E66" i="11"/>
  <c r="E91" i="11" s="1"/>
  <c r="E65" i="11"/>
  <c r="E64" i="11"/>
  <c r="E63" i="11"/>
  <c r="G58" i="11"/>
  <c r="E52" i="11"/>
  <c r="E55" i="11" s="1"/>
  <c r="I49" i="11"/>
  <c r="I52" i="11" s="1"/>
  <c r="I55" i="11" s="1"/>
  <c r="G49" i="11"/>
  <c r="G52" i="11" s="1"/>
  <c r="G55" i="11" s="1"/>
  <c r="F49" i="11"/>
  <c r="F52" i="11" s="1"/>
  <c r="F55" i="11" s="1"/>
  <c r="E49" i="11"/>
  <c r="I47" i="11"/>
  <c r="G47" i="11"/>
  <c r="F47" i="11"/>
  <c r="F141" i="11" s="1"/>
  <c r="E47" i="11"/>
  <c r="E81" i="11" s="1"/>
  <c r="E20" i="11"/>
  <c r="E19" i="11"/>
  <c r="E17" i="11"/>
  <c r="E16" i="11"/>
  <c r="E13" i="11"/>
  <c r="E12" i="11"/>
  <c r="E11" i="11"/>
  <c r="E10" i="11"/>
  <c r="E91" i="13" l="1"/>
  <c r="E91" i="12"/>
  <c r="E82" i="14"/>
  <c r="E55" i="14"/>
  <c r="F154" i="14"/>
  <c r="H20" i="3" s="1"/>
  <c r="F152" i="14"/>
  <c r="F155" i="14" s="1"/>
  <c r="H21" i="3" s="1"/>
  <c r="E91" i="14"/>
  <c r="F154" i="13"/>
  <c r="G20" i="3" s="1"/>
  <c r="E55" i="13"/>
  <c r="F141" i="13"/>
  <c r="F150" i="13" s="1"/>
  <c r="F152" i="13" s="1"/>
  <c r="F155" i="13" s="1"/>
  <c r="G21" i="3" s="1"/>
  <c r="F142" i="13"/>
  <c r="F49" i="13"/>
  <c r="F52" i="13" s="1"/>
  <c r="F55" i="13" s="1"/>
  <c r="F152" i="12"/>
  <c r="F155" i="12" s="1"/>
  <c r="F21" i="3" s="1"/>
  <c r="F154" i="12"/>
  <c r="F20" i="3" s="1"/>
  <c r="E82" i="12"/>
  <c r="E55" i="12"/>
  <c r="E81" i="12"/>
  <c r="F81" i="12"/>
  <c r="F142" i="12"/>
  <c r="F150" i="11"/>
  <c r="F81" i="11"/>
  <c r="F142" i="11"/>
  <c r="E82" i="11"/>
  <c r="F132" i="11"/>
  <c r="F147" i="11" s="1"/>
  <c r="F139" i="11"/>
  <c r="F152" i="11" l="1"/>
  <c r="F154" i="11"/>
  <c r="E166" i="1" l="1"/>
  <c r="E141" i="1" l="1"/>
  <c r="E150" i="1" s="1"/>
  <c r="E152" i="1" s="1"/>
  <c r="E139" i="1"/>
  <c r="F13" i="1" l="1"/>
  <c r="F149" i="1"/>
  <c r="F13" i="11" l="1"/>
  <c r="F13" i="13"/>
  <c r="F13" i="12"/>
  <c r="F13" i="14"/>
  <c r="D11" i="3"/>
  <c r="D12" i="3"/>
  <c r="D17" i="3"/>
  <c r="C4" i="3"/>
  <c r="C6" i="3"/>
  <c r="C8" i="3"/>
  <c r="C9" i="3"/>
  <c r="C10" i="3"/>
  <c r="C11" i="3"/>
  <c r="C12" i="3"/>
  <c r="C17" i="3"/>
  <c r="C3" i="3"/>
  <c r="E87" i="1"/>
  <c r="F83" i="1"/>
  <c r="F80" i="1"/>
  <c r="E83" i="1"/>
  <c r="E80" i="1"/>
  <c r="G163" i="1" l="1"/>
  <c r="G162" i="1"/>
  <c r="C5" i="3" l="1"/>
  <c r="C16" i="3" l="1"/>
  <c r="C7" i="3"/>
  <c r="F130" i="1"/>
  <c r="F132" i="1" s="1"/>
  <c r="E132" i="1"/>
  <c r="E130" i="1"/>
  <c r="F140" i="1"/>
  <c r="F138" i="1"/>
  <c r="F137" i="1"/>
  <c r="F120" i="1"/>
  <c r="E120" i="1"/>
  <c r="F118" i="1"/>
  <c r="E118" i="1"/>
  <c r="F114" i="1"/>
  <c r="E114" i="1"/>
  <c r="F111" i="1"/>
  <c r="E111" i="1"/>
  <c r="F110" i="1"/>
  <c r="E110" i="1"/>
  <c r="F109" i="1"/>
  <c r="E109" i="1"/>
  <c r="E69" i="1"/>
  <c r="E68" i="1"/>
  <c r="E67" i="1"/>
  <c r="E66" i="1"/>
  <c r="E65" i="1"/>
  <c r="E64" i="1"/>
  <c r="E63" i="1"/>
  <c r="E92" i="1"/>
  <c r="E89" i="1"/>
  <c r="F105" i="1"/>
  <c r="F143" i="1" s="1"/>
  <c r="E105" i="1"/>
  <c r="G165" i="1" s="1"/>
  <c r="J165" i="1" l="1"/>
  <c r="I169" i="1" s="1"/>
  <c r="G166" i="1"/>
  <c r="J166" i="1" s="1"/>
  <c r="C18" i="3"/>
  <c r="D9" i="3"/>
  <c r="D6" i="3"/>
  <c r="D4" i="3"/>
  <c r="D3" i="3"/>
  <c r="E122" i="1"/>
  <c r="F122" i="1"/>
  <c r="F144" i="1" s="1"/>
  <c r="F147" i="1"/>
  <c r="F148" i="1"/>
  <c r="E90" i="1"/>
  <c r="E88" i="1"/>
  <c r="D10" i="3" l="1"/>
  <c r="E91" i="1"/>
  <c r="E93" i="1" s="1"/>
  <c r="G58" i="1"/>
  <c r="I47" i="1"/>
  <c r="I49" i="1" s="1"/>
  <c r="I52" i="1" s="1"/>
  <c r="I55" i="1" s="1"/>
  <c r="G47" i="1"/>
  <c r="G49" i="1" s="1"/>
  <c r="G52" i="1" s="1"/>
  <c r="G55" i="1" s="1"/>
  <c r="F47" i="1"/>
  <c r="F141" i="1" s="1"/>
  <c r="E47" i="1"/>
  <c r="E81" i="1" l="1"/>
  <c r="E49" i="1"/>
  <c r="F81" i="1"/>
  <c r="F139" i="1"/>
  <c r="E52" i="1"/>
  <c r="E82" i="1" s="1"/>
  <c r="F142" i="1"/>
  <c r="F49" i="1"/>
  <c r="F52" i="1" s="1"/>
  <c r="F55" i="1" s="1"/>
  <c r="F150" i="1" l="1"/>
  <c r="D7" i="3"/>
  <c r="D8" i="3"/>
  <c r="D5" i="3"/>
  <c r="E55" i="1"/>
  <c r="D16" i="3" l="1"/>
  <c r="F154" i="1"/>
  <c r="D20" i="3" s="1"/>
  <c r="F152" i="1"/>
  <c r="E152" i="11" s="1"/>
  <c r="F155" i="11" s="1"/>
  <c r="E21" i="3" s="1"/>
  <c r="F155" i="1" l="1"/>
  <c r="D21" i="3" s="1"/>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Administrator</author>
  </authors>
  <commentList>
    <comment ref="D103" authorId="0" shapeId="0" xr:uid="{F3E6AC04-F7C3-4A9E-BB9A-E6E409DFE234}">
      <text>
        <r>
          <rPr>
            <sz val="9"/>
            <color indexed="81"/>
            <rFont val="MS P ゴシック"/>
            <family val="3"/>
            <charset val="128"/>
          </rPr>
          <t>売上原価に含まれる労務費のうち、法定福利費、厚生費、退職金等を除いたもの</t>
        </r>
      </text>
    </comment>
    <comment ref="B150" authorId="1" shapeId="0" xr:uid="{7C491204-F582-4529-A797-7781A6BC4EB0}">
      <text>
        <r>
          <rPr>
            <b/>
            <sz val="9"/>
            <color indexed="81"/>
            <rFont val="MS P ゴシック"/>
            <family val="3"/>
            <charset val="128"/>
          </rPr>
          <t>今回報告時</t>
        </r>
      </text>
    </comment>
    <comment ref="B152" authorId="1" shapeId="0" xr:uid="{6272888C-DF9A-4662-91EC-D21CD9B7BEBF}">
      <text>
        <r>
          <rPr>
            <b/>
            <sz val="9"/>
            <color indexed="81"/>
            <rFont val="MS P ゴシック"/>
            <family val="3"/>
            <charset val="128"/>
          </rPr>
          <t>今回報告時</t>
        </r>
      </text>
    </comment>
    <comment ref="E167" authorId="1" shapeId="0" xr:uid="{F64A85F0-31AE-4614-A386-C64877C92D01}">
      <text>
        <r>
          <rPr>
            <b/>
            <sz val="9"/>
            <color indexed="81"/>
            <rFont val="MS P ゴシック"/>
            <family val="3"/>
            <charset val="128"/>
          </rPr>
          <t>日付を記入してください。</t>
        </r>
      </text>
    </comment>
    <comment ref="G167" authorId="1" shapeId="0" xr:uid="{DA28EB96-3A5A-4648-BDD1-BBC7FBF2D730}">
      <text>
        <r>
          <rPr>
            <b/>
            <sz val="9"/>
            <color indexed="81"/>
            <rFont val="MS P ゴシック"/>
            <family val="3"/>
            <charset val="128"/>
          </rPr>
          <t>日付を記入してください。</t>
        </r>
      </text>
    </comment>
    <comment ref="E168" authorId="1" shapeId="0" xr:uid="{F8466E71-73F3-4D86-A3AC-56F91682D932}">
      <text>
        <r>
          <rPr>
            <b/>
            <sz val="9"/>
            <color indexed="81"/>
            <rFont val="MS P ゴシック"/>
            <family val="3"/>
            <charset val="128"/>
          </rPr>
          <t>日付を記入してください。</t>
        </r>
      </text>
    </comment>
    <comment ref="G168" authorId="1" shapeId="0" xr:uid="{2DF68CC4-6029-4AFF-97A6-D0F6F934112F}">
      <text>
        <r>
          <rPr>
            <b/>
            <sz val="9"/>
            <color indexed="81"/>
            <rFont val="MS P ゴシック"/>
            <family val="3"/>
            <charset val="128"/>
          </rPr>
          <t>日付を記入してください。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Administrator</author>
  </authors>
  <commentList>
    <comment ref="D103" authorId="0" shapeId="0" xr:uid="{30CDA4C7-D124-4C09-90A2-84106329FB8B}">
      <text>
        <r>
          <rPr>
            <sz val="9"/>
            <color indexed="81"/>
            <rFont val="MS P ゴシック"/>
            <family val="3"/>
            <charset val="128"/>
          </rPr>
          <t>売上原価に含まれる労務費のうち、法定福利費、厚生費、退職金等を除いたもの</t>
        </r>
      </text>
    </comment>
    <comment ref="B150" authorId="1" shapeId="0" xr:uid="{0D7E2465-8C08-4687-9213-1A819B84C85A}">
      <text>
        <r>
          <rPr>
            <b/>
            <sz val="9"/>
            <color indexed="81"/>
            <rFont val="MS P ゴシック"/>
            <family val="3"/>
            <charset val="128"/>
          </rPr>
          <t>今回報告時</t>
        </r>
      </text>
    </comment>
    <comment ref="B152" authorId="1" shapeId="0" xr:uid="{B8A8BA6C-C86B-402C-B4D6-C4CB9C35E38E}">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Administrator</author>
  </authors>
  <commentList>
    <comment ref="D103" authorId="0" shapeId="0" xr:uid="{1B4AC87B-F60F-4CEF-9D0F-911EA478836A}">
      <text>
        <r>
          <rPr>
            <sz val="9"/>
            <color indexed="81"/>
            <rFont val="MS P ゴシック"/>
            <family val="3"/>
            <charset val="128"/>
          </rPr>
          <t>売上原価に含まれる労務費のうち、法定福利費、厚生費、退職金等を除いたもの</t>
        </r>
      </text>
    </comment>
    <comment ref="B150" authorId="1" shapeId="0" xr:uid="{717A56FA-A3F2-4999-B15D-25FC2A673AFD}">
      <text>
        <r>
          <rPr>
            <b/>
            <sz val="9"/>
            <color indexed="81"/>
            <rFont val="MS P ゴシック"/>
            <family val="3"/>
            <charset val="128"/>
          </rPr>
          <t>今回報告時</t>
        </r>
      </text>
    </comment>
    <comment ref="B152" authorId="1" shapeId="0" xr:uid="{2A5BB71D-B4F6-478E-97FC-E044C33BAE0E}">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Administrator</author>
  </authors>
  <commentList>
    <comment ref="D103" authorId="0" shapeId="0" xr:uid="{F71CCD97-3E62-4012-9D92-6B14D15DBDD7}">
      <text>
        <r>
          <rPr>
            <sz val="9"/>
            <color indexed="81"/>
            <rFont val="MS P ゴシック"/>
            <family val="3"/>
            <charset val="128"/>
          </rPr>
          <t>売上原価に含まれる労務費のうち、法定福利費、厚生費、退職金等を除いたもの</t>
        </r>
      </text>
    </comment>
    <comment ref="B150" authorId="1" shapeId="0" xr:uid="{184A32CA-9F4B-4CFC-B607-92C47E1AF1CF}">
      <text>
        <r>
          <rPr>
            <b/>
            <sz val="9"/>
            <color indexed="81"/>
            <rFont val="MS P ゴシック"/>
            <family val="3"/>
            <charset val="128"/>
          </rPr>
          <t>今回報告時</t>
        </r>
      </text>
    </comment>
    <comment ref="B152" authorId="1" shapeId="0" xr:uid="{3796EC6C-18C0-4844-A0CD-A9252D2431E3}">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Administrator</author>
  </authors>
  <commentList>
    <comment ref="D103" authorId="0" shapeId="0" xr:uid="{F3B46139-36C4-4106-94D5-D01A4BF97F5D}">
      <text>
        <r>
          <rPr>
            <sz val="9"/>
            <color indexed="81"/>
            <rFont val="MS P ゴシック"/>
            <family val="3"/>
            <charset val="128"/>
          </rPr>
          <t>売上原価に含まれる労務費のうち、法定福利費、厚生費、退職金等を除いたもの</t>
        </r>
      </text>
    </comment>
    <comment ref="B150" authorId="1" shapeId="0" xr:uid="{84FEBA69-4DC7-4B02-82FC-00BC81190F48}">
      <text>
        <r>
          <rPr>
            <b/>
            <sz val="9"/>
            <color indexed="81"/>
            <rFont val="MS P ゴシック"/>
            <family val="3"/>
            <charset val="128"/>
          </rPr>
          <t>今回報告時</t>
        </r>
      </text>
    </comment>
    <comment ref="B152" authorId="1" shapeId="0" xr:uid="{1D2876B0-59F5-4E7D-A340-4E874BA1D249}">
      <text>
        <r>
          <rPr>
            <b/>
            <sz val="9"/>
            <color indexed="81"/>
            <rFont val="MS P ゴシック"/>
            <family val="3"/>
            <charset val="128"/>
          </rPr>
          <t>今回報告時</t>
        </r>
      </text>
    </comment>
  </commentList>
</comments>
</file>

<file path=xl/sharedStrings.xml><?xml version="1.0" encoding="utf-8"?>
<sst xmlns="http://schemas.openxmlformats.org/spreadsheetml/2006/main" count="1137" uniqueCount="245">
  <si>
    <t>＜記載に際しての注意事項＞</t>
    <rPh sb="1" eb="3">
      <t>キサイ</t>
    </rPh>
    <rPh sb="4" eb="5">
      <t>サイ</t>
    </rPh>
    <rPh sb="8" eb="10">
      <t>チュウイ</t>
    </rPh>
    <rPh sb="10" eb="12">
      <t>ジコウ</t>
    </rPh>
    <phoneticPr fontId="2"/>
  </si>
  <si>
    <t>1回目用</t>
    <rPh sb="1" eb="3">
      <t>カイメ</t>
    </rPh>
    <rPh sb="3" eb="4">
      <t>ヨウ</t>
    </rPh>
    <phoneticPr fontId="2"/>
  </si>
  <si>
    <t>・事務局への報告については、jGrantsへの専用フォーム（事業化状況報告）から実施してください。</t>
    <rPh sb="1" eb="4">
      <t>ジムキョク</t>
    </rPh>
    <rPh sb="6" eb="8">
      <t>ホウコク</t>
    </rPh>
    <rPh sb="23" eb="25">
      <t>センヨウ</t>
    </rPh>
    <rPh sb="30" eb="32">
      <t>ジギョウ</t>
    </rPh>
    <rPh sb="32" eb="33">
      <t>カ</t>
    </rPh>
    <rPh sb="33" eb="35">
      <t>ジョウキョウ</t>
    </rPh>
    <rPh sb="35" eb="37">
      <t>ホウコク</t>
    </rPh>
    <rPh sb="40" eb="42">
      <t>ジッシ</t>
    </rPh>
    <phoneticPr fontId="2"/>
  </si>
  <si>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</si>
  <si>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</si>
  <si>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jGrants転記先ラベル名</t>
    <rPh sb="7" eb="10">
      <t>テンキサキ</t>
    </rPh>
    <rPh sb="13" eb="14">
      <t>メイ</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</si>
  <si>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</si>
  <si>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Ⅰ.事業者情報と報告概要</t>
    <rPh sb="2" eb="4">
      <t>ジギョウ</t>
    </rPh>
    <rPh sb="4" eb="5">
      <t>シャ</t>
    </rPh>
    <rPh sb="5" eb="7">
      <t>ジョウホウ</t>
    </rPh>
    <rPh sb="8" eb="10">
      <t>ホウコク</t>
    </rPh>
    <rPh sb="10" eb="12">
      <t>ガイヨウ</t>
    </rPh>
    <phoneticPr fontId="2"/>
  </si>
  <si>
    <t>事業者情報</t>
    <rPh sb="0" eb="3">
      <t>ジギョウシャ</t>
    </rPh>
    <rPh sb="3" eb="5">
      <t>ジョウホウ</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</si>
  <si>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</si>
  <si>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令和2年度第3次補正予算 事業承継・引継ぎ補助金（第1次公募）</t>
    <rPh sb="25" eb="26">
      <t>ダイ</t>
    </rPh>
    <rPh sb="27" eb="30">
      <t>ジコウボ</t>
    </rPh>
    <phoneticPr fontId="2"/>
  </si>
  <si>
    <t>補助金名／公募回</t>
    <rPh sb="0" eb="3">
      <t>ホジョキン</t>
    </rPh>
    <rPh sb="3" eb="4">
      <t>メイ</t>
    </rPh>
    <rPh sb="5" eb="8">
      <t>コウボカイ</t>
    </rPh>
    <phoneticPr fontId="2"/>
  </si>
  <si>
    <t>ご自身の該当する補助金名と公募回を選択してください。</t>
    <rPh sb="1" eb="3">
      <t>ジシン</t>
    </rPh>
    <rPh sb="4" eb="6">
      <t>ガイトウ</t>
    </rPh>
    <rPh sb="8" eb="12">
      <t>ホジョキンメイ</t>
    </rPh>
    <rPh sb="13" eb="16">
      <t>コウボカイ</t>
    </rPh>
    <rPh sb="17" eb="19">
      <t>センタク</t>
    </rPh>
    <phoneticPr fontId="2"/>
  </si>
  <si>
    <t>令和2年度第3次補正予算 事業承継・引継ぎ補助金（第2次公募）</t>
    <rPh sb="25" eb="26">
      <t>ダイ</t>
    </rPh>
    <rPh sb="27" eb="30">
      <t>ジコウボ</t>
    </rPh>
    <phoneticPr fontId="2"/>
  </si>
  <si>
    <t>0120_補助事業者名</t>
  </si>
  <si>
    <t>補助事業者名</t>
    <rPh sb="0" eb="5">
      <t>ホジョジギョウシャ</t>
    </rPh>
    <rPh sb="5" eb="6">
      <t>メイ</t>
    </rPh>
    <phoneticPr fontId="2"/>
  </si>
  <si>
    <t>交付決定通知書等に記載のある補助事業者名を入力してください。</t>
    <rPh sb="14" eb="19">
      <t>ホジョジギョウシャ</t>
    </rPh>
    <rPh sb="19" eb="20">
      <t>メイ</t>
    </rPh>
    <phoneticPr fontId="2"/>
  </si>
  <si>
    <t>令和3年度当初予算 事業承継・引継ぎ補助金</t>
  </si>
  <si>
    <t>0110_交付申請番号</t>
    <phoneticPr fontId="2"/>
  </si>
  <si>
    <t>交付申請番号</t>
    <rPh sb="0" eb="4">
      <t>コウフシンセイ</t>
    </rPh>
    <rPh sb="4" eb="6">
      <t>バンゴウ</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</si>
  <si>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</si>
  <si>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令和3年度補正予算 事業承継・引継ぎ補助金（第1次公募）</t>
    <rPh sb="22" eb="23">
      <t>ダイ</t>
    </rPh>
    <rPh sb="24" eb="27">
      <t>ジコウボ</t>
    </rPh>
    <phoneticPr fontId="2"/>
  </si>
  <si>
    <t>0140_補助事業開始日、0150_補助事業完了日</t>
    <rPh sb="5" eb="9">
      <t>ホジョジギョウ</t>
    </rPh>
    <rPh sb="9" eb="12">
      <t>カイシビ</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</si>
  <si>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</si>
  <si>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</si>
  <si>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令和3年度補正予算 事業承継・引継ぎ補助金（第2次公募）</t>
    <rPh sb="22" eb="23">
      <t>ダイ</t>
    </rPh>
    <rPh sb="24" eb="27">
      <t>ジコウボ</t>
    </rPh>
    <phoneticPr fontId="2"/>
  </si>
  <si>
    <t>0170_期首年月日</t>
    <phoneticPr fontId="2"/>
  </si>
  <si>
    <t>期首年月日</t>
    <rPh sb="0" eb="5">
      <t>キシュネンガッピ</t>
    </rPh>
    <phoneticPr fontId="2"/>
  </si>
  <si>
    <t>今回の報告対象となる事業年度の期首年月日を記入してください。（202X年X月X日）</t>
    <rPh sb="0" eb="2">
      <t>コンカイ</t>
    </rPh>
    <rPh sb="3" eb="5">
      <t>ホウコク</t>
    </rPh>
    <rPh sb="5" eb="7">
      <t>タイショウ</t>
    </rPh>
    <rPh sb="10" eb="12">
      <t>ジギョウ</t>
    </rPh>
    <rPh sb="12" eb="14">
      <t>ネンド</t>
    </rPh>
    <rPh sb="15" eb="17">
      <t>キシュ</t>
    </rPh>
    <rPh sb="17" eb="20">
      <t>ネンガッピ</t>
    </rPh>
    <rPh sb="21" eb="23">
      <t>キニュウ</t>
    </rPh>
    <rPh sb="35" eb="36">
      <t>ネン</t>
    </rPh>
    <rPh sb="37" eb="38">
      <t>ガツ</t>
    </rPh>
    <rPh sb="39" eb="40">
      <t>ニチ</t>
    </rPh>
    <phoneticPr fontId="2"/>
  </si>
  <si>
    <t>令和3年度補正予算 事業承継・引継ぎ補助金（第3次公募）</t>
    <rPh sb="22" eb="23">
      <t>ダイ</t>
    </rPh>
    <rPh sb="24" eb="27">
      <t>ジコウボ</t>
    </rPh>
    <phoneticPr fontId="2"/>
  </si>
  <si>
    <t>0180_期末年月日</t>
    <phoneticPr fontId="2"/>
  </si>
  <si>
    <t>期末年月日</t>
    <rPh sb="0" eb="2">
      <t>キマツ</t>
    </rPh>
    <rPh sb="2" eb="5">
      <t>ネンガッピ</t>
    </rPh>
    <phoneticPr fontId="2"/>
  </si>
  <si>
    <t>今回の報告対象となる事業年度の期末年月日を記入してください。（202X年X月X日）</t>
    <rPh sb="0" eb="2">
      <t>コンカイ</t>
    </rPh>
    <rPh sb="3" eb="5">
      <t>ホウコク</t>
    </rPh>
    <rPh sb="5" eb="7">
      <t>タイショウ</t>
    </rPh>
    <rPh sb="10" eb="12">
      <t>ジギョウ</t>
    </rPh>
    <rPh sb="12" eb="14">
      <t>ネンド</t>
    </rPh>
    <rPh sb="15" eb="17">
      <t>キマツ</t>
    </rPh>
    <rPh sb="17" eb="20">
      <t>ネンガッピ</t>
    </rPh>
    <rPh sb="21" eb="23">
      <t>キニュウ</t>
    </rPh>
    <rPh sb="35" eb="36">
      <t>ネン</t>
    </rPh>
    <rPh sb="37" eb="38">
      <t>ガツ</t>
    </rPh>
    <rPh sb="39" eb="40">
      <t>ニチ</t>
    </rPh>
    <phoneticPr fontId="2"/>
  </si>
  <si>
    <t>令和3年度補正予算 事業承継・引継ぎ補助金（第4次公募）</t>
    <rPh sb="22" eb="23">
      <t>ダイ</t>
    </rPh>
    <rPh sb="24" eb="27">
      <t>ジコウボ</t>
    </rPh>
    <phoneticPr fontId="2"/>
  </si>
  <si>
    <t>0190_生産性向上要件での交付決定</t>
    <rPh sb="5" eb="8">
      <t>セイサンセイ</t>
    </rPh>
    <rPh sb="8" eb="10">
      <t>コウジョウ</t>
    </rPh>
    <rPh sb="10" eb="12">
      <t>ヨウケン</t>
    </rPh>
    <rPh sb="14" eb="18">
      <t>コウフケッテイ</t>
    </rPh>
    <phoneticPr fontId="15"/>
  </si>
  <si>
    <t>生産性向上要件での交付決定</t>
    <rPh sb="0" eb="3">
      <t>セイサンセイ</t>
    </rPh>
    <rPh sb="3" eb="5">
      <t>コウジョウ</t>
    </rPh>
    <rPh sb="5" eb="7">
      <t>ヨウケン</t>
    </rPh>
    <rPh sb="9" eb="13">
      <t>コウフケッテイ</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</si>
  <si>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</si>
  <si>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令和4年度当初予算 事業承継・引継ぎ補助金</t>
  </si>
  <si>
    <t>0200_賃上げ要件での交付決定</t>
    <rPh sb="5" eb="7">
      <t>チンア</t>
    </rPh>
    <rPh sb="8" eb="10">
      <t>ヨウケン</t>
    </rPh>
    <rPh sb="12" eb="16">
      <t>コウフケッテイ</t>
    </rPh>
    <phoneticPr fontId="15"/>
  </si>
  <si>
    <t>賃上げ要件での交付決定</t>
    <rPh sb="0" eb="2">
      <t>チンア</t>
    </rPh>
    <rPh sb="3" eb="5">
      <t>ヨウケン</t>
    </rPh>
    <rPh sb="7" eb="11">
      <t>コウフケッテイ</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</si>
  <si>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</si>
  <si>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</si>
  <si>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</si>
  <si>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</si>
  <si>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0210_事業の名称</t>
    <phoneticPr fontId="2"/>
  </si>
  <si>
    <t>事業の名称　（30字以内程度）</t>
    <rPh sb="0" eb="2">
      <t>ジギョウ</t>
    </rPh>
    <rPh sb="3" eb="5">
      <t>メイショウ</t>
    </rPh>
    <rPh sb="9" eb="10">
      <t>ジ</t>
    </rPh>
    <rPh sb="10" eb="12">
      <t>イナイ</t>
    </rPh>
    <rPh sb="12" eb="14">
      <t>テイド</t>
    </rPh>
    <phoneticPr fontId="2"/>
  </si>
  <si>
    <t>0220_経営革新等に係る取組の概要</t>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</si>
  <si>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</si>
  <si>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該当あり</t>
    <rPh sb="0" eb="2">
      <t>ガイトウ</t>
    </rPh>
    <phoneticPr fontId="2"/>
  </si>
  <si>
    <t>該当なし</t>
    <rPh sb="0" eb="2">
      <t>ガイトウ</t>
    </rPh>
    <phoneticPr fontId="2"/>
  </si>
  <si>
    <t>Ⅱ.年度事業化及び収益状況の概要</t>
    <phoneticPr fontId="2"/>
  </si>
  <si>
    <t>1.事業化及び収益状況の概要</t>
    <rPh sb="2" eb="4">
      <t>ジギョウ</t>
    </rPh>
    <rPh sb="4" eb="5">
      <t>カ</t>
    </rPh>
    <rPh sb="5" eb="6">
      <t>オヨ</t>
    </rPh>
    <rPh sb="7" eb="9">
      <t>シュウエキ</t>
    </rPh>
    <rPh sb="9" eb="11">
      <t>ジョウキョウ</t>
    </rPh>
    <rPh sb="12" eb="14">
      <t>ガイヨウ</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</si>
  <si>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</si>
  <si>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1010_事業化及び収益状況の概要</t>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</si>
  <si>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</si>
  <si>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</si>
  <si>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</si>
  <si>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t>
    </r>
    <r>
      <rPr>
        <b/>
        <sz val="11"/>
        <color rgb="FFFF0000"/>
        <rFont val="游ゴシック"/>
        <family val="3"/>
        <charset val="128"/>
        <scheme val="minor"/>
      </rPr>
      <t>会社全体＝補助事業の場合は、「事業（補助事業分）」欄にも会社全体と同じ金額を入力してください。</t>
    </r>
    <rPh sb="1" eb="3">
      <t>カイシャ</t>
    </rPh>
    <rPh sb="3" eb="5">
      <t>ゼンタイ</t>
    </rPh>
    <rPh sb="6" eb="8">
      <t>ホジョ</t>
    </rPh>
    <rPh sb="8" eb="10">
      <t>ジギョウ</t>
    </rPh>
    <rPh sb="11" eb="13">
      <t>バアイ</t>
    </rPh>
    <rPh sb="29" eb="31">
      <t>カイシャ</t>
    </rPh>
    <rPh sb="31" eb="33">
      <t>ゼンタイ</t>
    </rPh>
    <rPh sb="34" eb="35">
      <t>オナ</t>
    </rPh>
    <rPh sb="36" eb="38">
      <t>キンガク</t>
    </rPh>
    <rPh sb="39" eb="41">
      <t>ニュウリョク</t>
    </rPh>
    <phoneticPr fontId="2"/>
  </si>
  <si>
    <t>（単位：円）</t>
    <rPh sb="1" eb="3">
      <t>タンイ</t>
    </rPh>
    <rPh sb="4" eb="5">
      <t>エン</t>
    </rPh>
    <phoneticPr fontId="2"/>
  </si>
  <si>
    <r>
      <t>損益計算書の金額
（</t>
    </r>
    <r>
      <rPr>
        <b/>
        <sz val="11"/>
        <rFont val="游ゴシック"/>
        <family val="3"/>
        <charset val="128"/>
      </rPr>
      <t>会社全体</t>
    </r>
    <r>
      <rPr>
        <sz val="11"/>
        <rFont val="游ゴシック"/>
        <family val="3"/>
        <charset val="128"/>
      </rPr>
      <t>）</t>
    </r>
    <rPh sb="0" eb="5">
      <t>ソンエキケイサンショ</t>
    </rPh>
    <rPh sb="6" eb="8">
      <t>キンガク</t>
    </rPh>
    <rPh sb="10" eb="12">
      <t>カイシャ</t>
    </rPh>
    <rPh sb="12" eb="14">
      <t>ゼンタイ</t>
    </rPh>
    <phoneticPr fontId="2"/>
  </si>
  <si>
    <t>事業別の損益</t>
    <rPh sb="0" eb="2">
      <t>ジギョウ</t>
    </rPh>
    <rPh sb="2" eb="3">
      <t>ベツ</t>
    </rPh>
    <rPh sb="4" eb="6">
      <t>ソンエキ</t>
    </rPh>
    <phoneticPr fontId="2"/>
  </si>
  <si>
    <t>補助事業分</t>
    <rPh sb="0" eb="4">
      <t>ホジョジギョウ</t>
    </rPh>
    <rPh sb="4" eb="5">
      <t>ブン</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</si>
  <si>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</si>
  <si>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事業名</t>
    <rPh sb="0" eb="3">
      <t>ジギョウメイ</t>
    </rPh>
    <phoneticPr fontId="2"/>
  </si>
  <si>
    <t>売上高</t>
    <rPh sb="0" eb="2">
      <t>ウリアゲ</t>
    </rPh>
    <rPh sb="2" eb="3">
      <t>ダカ</t>
    </rPh>
    <phoneticPr fontId="1"/>
  </si>
  <si>
    <t>売上原価</t>
    <rPh sb="0" eb="2">
      <t>ウリアゲ</t>
    </rPh>
    <rPh sb="2" eb="4">
      <t>ゲンカ</t>
    </rPh>
    <phoneticPr fontId="1"/>
  </si>
  <si>
    <t>売上総利益</t>
    <rPh sb="0" eb="2">
      <t>ウリア</t>
    </rPh>
    <rPh sb="2" eb="5">
      <t>ソウリエキ</t>
    </rPh>
    <phoneticPr fontId="1"/>
  </si>
  <si>
    <t>販売費及び一般管理費</t>
    <rPh sb="0" eb="3">
      <t>ハンバイヒ</t>
    </rPh>
    <rPh sb="3" eb="4">
      <t>オヨ</t>
    </rPh>
    <rPh sb="5" eb="7">
      <t>イッパン</t>
    </rPh>
    <rPh sb="7" eb="10">
      <t>カンリヒ</t>
    </rPh>
    <phoneticPr fontId="1"/>
  </si>
  <si>
    <t>営業利益又は営業損失</t>
    <rPh sb="0" eb="2">
      <t>エイギョウ</t>
    </rPh>
    <rPh sb="2" eb="4">
      <t>リエキ</t>
    </rPh>
    <rPh sb="4" eb="5">
      <t>マタ</t>
    </rPh>
    <rPh sb="6" eb="8">
      <t>エイギョウ</t>
    </rPh>
    <rPh sb="8" eb="10">
      <t>ソンシツ</t>
    </rPh>
    <phoneticPr fontId="1"/>
  </si>
  <si>
    <t>営業外収益　　※1</t>
    <rPh sb="0" eb="3">
      <t>エイギョウガイ</t>
    </rPh>
    <rPh sb="3" eb="5">
      <t>シュウエキ</t>
    </rPh>
    <phoneticPr fontId="1"/>
  </si>
  <si>
    <t>営業外費用</t>
    <rPh sb="0" eb="3">
      <t>エイギョウガイ</t>
    </rPh>
    <rPh sb="3" eb="5">
      <t>ヒヨウ</t>
    </rPh>
    <phoneticPr fontId="1"/>
  </si>
  <si>
    <t>経常利益（損失）</t>
    <rPh sb="0" eb="4">
      <t>ケイジョウリエキ</t>
    </rPh>
    <rPh sb="5" eb="7">
      <t>ソンシツ</t>
    </rPh>
    <phoneticPr fontId="1"/>
  </si>
  <si>
    <t>特別利益</t>
    <rPh sb="0" eb="2">
      <t>トクベツ</t>
    </rPh>
    <rPh sb="2" eb="4">
      <t>リエキ</t>
    </rPh>
    <phoneticPr fontId="1"/>
  </si>
  <si>
    <t>特別損失</t>
    <rPh sb="0" eb="2">
      <t>トクベツ</t>
    </rPh>
    <rPh sb="2" eb="4">
      <t>ソンシツ</t>
    </rPh>
    <phoneticPr fontId="1"/>
  </si>
  <si>
    <t>税引前純利益（損失）</t>
    <rPh sb="0" eb="2">
      <t>ゼイビ</t>
    </rPh>
    <rPh sb="2" eb="3">
      <t>マエ</t>
    </rPh>
    <rPh sb="3" eb="6">
      <t>ジュンリエキ</t>
    </rPh>
    <rPh sb="7" eb="9">
      <t>ソンシツ</t>
    </rPh>
    <phoneticPr fontId="1"/>
  </si>
  <si>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</si>
  <si>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会社全体</t>
    <rPh sb="0" eb="2">
      <t>カイシャ</t>
    </rPh>
    <rPh sb="2" eb="4">
      <t>ゼンタイ</t>
    </rPh>
    <phoneticPr fontId="2"/>
  </si>
  <si>
    <t>補助事業以外の従事者</t>
    <rPh sb="0" eb="4">
      <t>ホジョジギョウ</t>
    </rPh>
    <rPh sb="4" eb="6">
      <t>イガイ</t>
    </rPh>
    <rPh sb="7" eb="10">
      <t>ジュウジシャ</t>
    </rPh>
    <phoneticPr fontId="2"/>
  </si>
  <si>
    <t>従業員数(名)</t>
    <rPh sb="0" eb="4">
      <t>ジュウギョウインスウ</t>
    </rPh>
    <rPh sb="5" eb="6">
      <t>メイ</t>
    </rPh>
    <phoneticPr fontId="2"/>
  </si>
  <si>
    <t>（追加情報）</t>
    <rPh sb="1" eb="3">
      <t>ツイカ</t>
    </rPh>
    <rPh sb="3" eb="5">
      <t>ジョウホウ</t>
    </rPh>
    <phoneticPr fontId="2"/>
  </si>
  <si>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</si>
  <si>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（単位：円）</t>
  </si>
  <si>
    <t>①売上高</t>
  </si>
  <si>
    <t>①～⑦：上表（補助事業分）から自動転記</t>
    <rPh sb="4" eb="6">
      <t>ジョウヒョウ</t>
    </rPh>
    <rPh sb="7" eb="11">
      <t>ホジョジギョウ</t>
    </rPh>
    <rPh sb="11" eb="12">
      <t>ブン</t>
    </rPh>
    <rPh sb="15" eb="19">
      <t>ジドウテンキ</t>
    </rPh>
    <phoneticPr fontId="2"/>
  </si>
  <si>
    <t>②売上原価</t>
  </si>
  <si>
    <t>③販売費/一般管理費</t>
  </si>
  <si>
    <t>④営業外収益</t>
  </si>
  <si>
    <t>⑤営業外費用</t>
  </si>
  <si>
    <t>⑥特別利益</t>
  </si>
  <si>
    <t>⑦特別損失</t>
  </si>
  <si>
    <t>⑨補助金交付額</t>
  </si>
  <si>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</si>
  <si>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⑩補助対象経費</t>
  </si>
  <si>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</si>
  <si>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⑪前年度までの収益に伴う納付金</t>
  </si>
  <si>
    <t>前年度までに収益の発生により国庫納付した額がある場合、記入してください。（第１回目報告は０となります）</t>
  </si>
  <si>
    <t>⑫取得財産処分に伴う納付金</t>
  </si>
  <si>
    <t>これまで補助金により取得した取得価格50万円以上の財産を処分したことによる国庫納付が発生している場合、</t>
    <phoneticPr fontId="2"/>
  </si>
  <si>
    <t>合計額を記入してください。</t>
    <phoneticPr fontId="2"/>
  </si>
  <si>
    <t>2.事業化状況</t>
    <rPh sb="2" eb="7">
      <t>ジギョウカジョウキョウ</t>
    </rPh>
    <phoneticPr fontId="2"/>
  </si>
  <si>
    <t>会社全体</t>
    <phoneticPr fontId="2"/>
  </si>
  <si>
    <t>補助事業分</t>
    <rPh sb="0" eb="5">
      <t>ホジョジギョウブン</t>
    </rPh>
    <phoneticPr fontId="2"/>
  </si>
  <si>
    <t>2010_売上高（会社全体）、2020_売上高（うち補助事業分）</t>
    <phoneticPr fontId="2"/>
  </si>
  <si>
    <t>売上高</t>
    <rPh sb="0" eb="3">
      <t>ウリアゲダカ</t>
    </rPh>
    <phoneticPr fontId="2"/>
  </si>
  <si>
    <t>2030_売上高総利益（会社全体）、2040_売上高総利益（うち補助事業分）</t>
    <phoneticPr fontId="2"/>
  </si>
  <si>
    <t>売上総利益</t>
    <rPh sb="0" eb="5">
      <t>ウリアゲソウリエキ</t>
    </rPh>
    <phoneticPr fontId="2"/>
  </si>
  <si>
    <t>2050_経常利益（会社全体）</t>
    <phoneticPr fontId="2"/>
  </si>
  <si>
    <t>経常利益</t>
    <rPh sb="0" eb="4">
      <t>ケイジョウリエキ</t>
    </rPh>
    <phoneticPr fontId="2"/>
  </si>
  <si>
    <t>2060_従業員数（会社全体）、2070_従業員数（うち補助事業分）</t>
    <phoneticPr fontId="2"/>
  </si>
  <si>
    <t>従業員数（名）</t>
    <phoneticPr fontId="2"/>
  </si>
  <si>
    <t>3.収益状況</t>
    <rPh sb="2" eb="4">
      <t>シュウエキ</t>
    </rPh>
    <rPh sb="4" eb="6">
      <t>ジョウキョウ</t>
    </rPh>
    <phoneticPr fontId="2"/>
  </si>
  <si>
    <t>（自動反映）</t>
    <rPh sb="1" eb="3">
      <t>ジドウ</t>
    </rPh>
    <rPh sb="3" eb="5">
      <t>ハンエイ</t>
    </rPh>
    <phoneticPr fontId="2"/>
  </si>
  <si>
    <t>3010_A：補助金交付額</t>
    <phoneticPr fontId="2"/>
  </si>
  <si>
    <t>A：補助金交付額</t>
    <rPh sb="2" eb="5">
      <t>ホジョキン</t>
    </rPh>
    <rPh sb="5" eb="8">
      <t>コウフガク</t>
    </rPh>
    <phoneticPr fontId="2"/>
  </si>
  <si>
    <t>⑨補助金交付額</t>
    <rPh sb="1" eb="4">
      <t>ホジョキン</t>
    </rPh>
    <rPh sb="4" eb="7">
      <t>コウフガク</t>
    </rPh>
    <phoneticPr fontId="2"/>
  </si>
  <si>
    <t>3020_B：補助対象事業に係る収益額</t>
    <phoneticPr fontId="2"/>
  </si>
  <si>
    <t>B：補助対象事業に係る収益額</t>
    <rPh sb="2" eb="4">
      <t>ホジョ</t>
    </rPh>
    <rPh sb="4" eb="6">
      <t>タイショウ</t>
    </rPh>
    <rPh sb="6" eb="8">
      <t>ジギョウ</t>
    </rPh>
    <rPh sb="9" eb="10">
      <t>カカ</t>
    </rPh>
    <rPh sb="11" eb="13">
      <t>シュウエキ</t>
    </rPh>
    <rPh sb="13" eb="14">
      <t>ガク</t>
    </rPh>
    <phoneticPr fontId="2"/>
  </si>
  <si>
    <t>①売上高＋④営業外収益＋⑥特別利益-（Ｄ：補助事業に係る支出額）</t>
    <rPh sb="1" eb="3">
      <t>ウリアゲ</t>
    </rPh>
    <rPh sb="3" eb="4">
      <t>ダカ</t>
    </rPh>
    <rPh sb="6" eb="9">
      <t>エイギョウガイ</t>
    </rPh>
    <rPh sb="9" eb="11">
      <t>シュウエキ</t>
    </rPh>
    <rPh sb="13" eb="15">
      <t>トクベツ</t>
    </rPh>
    <rPh sb="15" eb="17">
      <t>リエキ</t>
    </rPh>
    <rPh sb="21" eb="23">
      <t>ホジョ</t>
    </rPh>
    <rPh sb="23" eb="25">
      <t>ジギョウ</t>
    </rPh>
    <rPh sb="26" eb="27">
      <t>カカワ</t>
    </rPh>
    <rPh sb="28" eb="31">
      <t>シシュツガク</t>
    </rPh>
    <phoneticPr fontId="2"/>
  </si>
  <si>
    <t>3030_C：控除額</t>
    <phoneticPr fontId="2"/>
  </si>
  <si>
    <t>C：控除額</t>
    <rPh sb="2" eb="4">
      <t>コウジョ</t>
    </rPh>
    <rPh sb="4" eb="5">
      <t>ガク</t>
    </rPh>
    <phoneticPr fontId="2"/>
  </si>
  <si>
    <t>⑩補助対象経費</t>
    <rPh sb="1" eb="3">
      <t>ホジョ</t>
    </rPh>
    <rPh sb="3" eb="5">
      <t>タイショウ</t>
    </rPh>
    <rPh sb="5" eb="7">
      <t>ケイヒ</t>
    </rPh>
    <phoneticPr fontId="2"/>
  </si>
  <si>
    <t>3040_D：補助対象事業に係る支出額</t>
    <phoneticPr fontId="2"/>
  </si>
  <si>
    <t>D：補助対象事業に係る支出額</t>
    <rPh sb="2" eb="4">
      <t>ホジョ</t>
    </rPh>
    <rPh sb="4" eb="6">
      <t>タイショウ</t>
    </rPh>
    <rPh sb="6" eb="8">
      <t>ジギョウ</t>
    </rPh>
    <rPh sb="9" eb="10">
      <t>カカ</t>
    </rPh>
    <rPh sb="11" eb="14">
      <t>シシュツガク</t>
    </rPh>
    <phoneticPr fontId="2"/>
  </si>
  <si>
    <t>②売上原価＋③販管費＋⑤営業外費用＋⑦特別損失＋⑧法人税、住民税及び事業税</t>
    <rPh sb="1" eb="3">
      <t>ウリアゲ</t>
    </rPh>
    <rPh sb="3" eb="5">
      <t>ゲンカ</t>
    </rPh>
    <rPh sb="7" eb="10">
      <t>ハンカンヒ</t>
    </rPh>
    <rPh sb="12" eb="15">
      <t>エイギョウガイ</t>
    </rPh>
    <rPh sb="15" eb="17">
      <t>ヒヨウ</t>
    </rPh>
    <rPh sb="19" eb="21">
      <t>トクベツ</t>
    </rPh>
    <rPh sb="21" eb="23">
      <t>ソンシツ</t>
    </rPh>
    <rPh sb="25" eb="28">
      <t>ホウジンゼイ</t>
    </rPh>
    <rPh sb="29" eb="32">
      <t>ジュウミンゼイ</t>
    </rPh>
    <rPh sb="32" eb="33">
      <t>オヨ</t>
    </rPh>
    <rPh sb="34" eb="37">
      <t>ジギョウゼイ</t>
    </rPh>
    <phoneticPr fontId="2"/>
  </si>
  <si>
    <t>3050_E：基準納付額</t>
    <phoneticPr fontId="2"/>
  </si>
  <si>
    <t>E：基準納付額</t>
    <rPh sb="2" eb="4">
      <t>キジュン</t>
    </rPh>
    <rPh sb="4" eb="6">
      <t>ノウフ</t>
    </rPh>
    <rPh sb="6" eb="7">
      <t>ガク</t>
    </rPh>
    <phoneticPr fontId="2"/>
  </si>
  <si>
    <t>（Ｂ-Ｃ）×Ａ÷Ｄ</t>
    <phoneticPr fontId="2"/>
  </si>
  <si>
    <t>3060_F：累積納付額</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</si>
  <si>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</si>
  <si>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</si>
  <si>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3070_G：本年度納付額</t>
    <phoneticPr fontId="2"/>
  </si>
  <si>
    <t>G：本年度納付額</t>
    <rPh sb="2" eb="5">
      <t>ホンネンド</t>
    </rPh>
    <rPh sb="5" eb="7">
      <t>ノウフ</t>
    </rPh>
    <rPh sb="7" eb="8">
      <t>ガク</t>
    </rPh>
    <phoneticPr fontId="2"/>
  </si>
  <si>
    <t>Ｅ＜Ａの場合はG＝Ｅ-Ｆ、Ｅ＞Ａの場合はG＝Ａ-Ｆ、Ｆ＞Ａの場合はG＝0として算出</t>
    <rPh sb="4" eb="6">
      <t>バアイ</t>
    </rPh>
    <rPh sb="17" eb="19">
      <t>バアイ</t>
    </rPh>
    <rPh sb="30" eb="32">
      <t>バアイ</t>
    </rPh>
    <rPh sb="39" eb="41">
      <t>サンシュツ</t>
    </rPh>
    <phoneticPr fontId="2"/>
  </si>
  <si>
    <t>Ⅲ.生産性向上に関する報告</t>
    <rPh sb="2" eb="4">
      <t>セイサン</t>
    </rPh>
    <rPh sb="4" eb="5">
      <t>セイ</t>
    </rPh>
    <rPh sb="5" eb="7">
      <t>コウジョウ</t>
    </rPh>
    <rPh sb="8" eb="9">
      <t>カン</t>
    </rPh>
    <rPh sb="11" eb="13">
      <t>ホウコク</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</si>
  <si>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</si>
  <si>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4.給与支給総額</t>
    <rPh sb="2" eb="5">
      <t>シキュウガク</t>
    </rPh>
    <rPh sb="6" eb="7">
      <t>ソウ</t>
    </rPh>
    <rPh sb="7" eb="8">
      <t>ガク</t>
    </rPh>
    <phoneticPr fontId="2"/>
  </si>
  <si>
    <t>役員報酬（役員給与）</t>
    <rPh sb="0" eb="2">
      <t>ヤクイン</t>
    </rPh>
    <rPh sb="2" eb="4">
      <t>ホウシュウ</t>
    </rPh>
    <rPh sb="5" eb="7">
      <t>ヤクイン</t>
    </rPh>
    <rPh sb="7" eb="9">
      <t>キュウヨ</t>
    </rPh>
    <phoneticPr fontId="13"/>
  </si>
  <si>
    <t>従業員給与・給与手当</t>
    <rPh sb="0" eb="3">
      <t>ジュウギョウイン</t>
    </rPh>
    <rPh sb="3" eb="5">
      <t>キュウヨ</t>
    </rPh>
    <rPh sb="6" eb="8">
      <t>キュウヨ</t>
    </rPh>
    <rPh sb="8" eb="10">
      <t>テアテ</t>
    </rPh>
    <phoneticPr fontId="13"/>
  </si>
  <si>
    <t>雑給</t>
    <rPh sb="0" eb="1">
      <t>ザツ</t>
    </rPh>
    <rPh sb="1" eb="2">
      <t>キュウ</t>
    </rPh>
    <phoneticPr fontId="13"/>
  </si>
  <si>
    <t>賞与</t>
    <rPh sb="0" eb="2">
      <t>ショウヨ</t>
    </rPh>
    <phoneticPr fontId="13"/>
  </si>
  <si>
    <r>
      <t>労務費</t>
    </r>
    <r>
      <rPr>
        <sz val="8"/>
        <color theme="1"/>
        <rFont val="游ゴシック"/>
        <family val="3"/>
        <charset val="128"/>
        <scheme val="minor"/>
      </rPr>
      <t>（法定福利費、厚生費、退職金</t>
    </r>
    <r>
      <rPr>
        <b/>
        <u/>
        <sz val="8"/>
        <color theme="1"/>
        <rFont val="游ゴシック"/>
        <family val="3"/>
        <charset val="128"/>
        <scheme val="minor"/>
      </rPr>
      <t>除く</t>
    </r>
    <r>
      <rPr>
        <sz val="8"/>
        <color theme="1"/>
        <rFont val="游ゴシック"/>
        <family val="3"/>
        <charset val="128"/>
        <scheme val="minor"/>
      </rPr>
      <t>）</t>
    </r>
    <rPh sb="0" eb="3">
      <t>ロウムヒ</t>
    </rPh>
    <rPh sb="4" eb="6">
      <t>ホウテイ</t>
    </rPh>
    <rPh sb="6" eb="8">
      <t>フクリ</t>
    </rPh>
    <rPh sb="8" eb="9">
      <t>ヒ</t>
    </rPh>
    <rPh sb="10" eb="13">
      <t>コウセイヒ</t>
    </rPh>
    <rPh sb="14" eb="17">
      <t>タイショクキン</t>
    </rPh>
    <rPh sb="17" eb="18">
      <t>ノゾ</t>
    </rPh>
    <phoneticPr fontId="12"/>
  </si>
  <si>
    <t>その他</t>
    <rPh sb="2" eb="3">
      <t>タ</t>
    </rPh>
    <phoneticPr fontId="12"/>
  </si>
  <si>
    <t>合計</t>
    <rPh sb="0" eb="2">
      <t>ゴウケイ</t>
    </rPh>
    <phoneticPr fontId="12"/>
  </si>
  <si>
    <t>5.人件費の入力</t>
    <rPh sb="2" eb="5">
      <t>ジンケンヒ</t>
    </rPh>
    <rPh sb="6" eb="8">
      <t>ニュウリョク</t>
    </rPh>
    <phoneticPr fontId="2"/>
  </si>
  <si>
    <t>役員報酬（役員給与）</t>
    <rPh sb="0" eb="2">
      <t>ヤクイン</t>
    </rPh>
    <rPh sb="2" eb="4">
      <t>ホウシュウ</t>
    </rPh>
    <rPh sb="5" eb="7">
      <t>ヤクイン</t>
    </rPh>
    <rPh sb="7" eb="9">
      <t>キュウヨ</t>
    </rPh>
    <phoneticPr fontId="4"/>
  </si>
  <si>
    <t>従業員給与・給与手当</t>
    <rPh sb="0" eb="3">
      <t>ジュウギョウイン</t>
    </rPh>
    <rPh sb="3" eb="5">
      <t>キュウヨ</t>
    </rPh>
    <phoneticPr fontId="4"/>
  </si>
  <si>
    <t>雑給</t>
    <rPh sb="0" eb="1">
      <t>ザツ</t>
    </rPh>
    <rPh sb="1" eb="2">
      <t>キュウ</t>
    </rPh>
    <phoneticPr fontId="4"/>
  </si>
  <si>
    <t>法定福利費</t>
    <rPh sb="0" eb="2">
      <t>ホウテイ</t>
    </rPh>
    <rPh sb="2" eb="4">
      <t>フクリ</t>
    </rPh>
    <rPh sb="4" eb="5">
      <t>ヒ</t>
    </rPh>
    <phoneticPr fontId="4"/>
  </si>
  <si>
    <t>福利厚生費、厚生費</t>
    <rPh sb="0" eb="2">
      <t>フクリ</t>
    </rPh>
    <rPh sb="2" eb="5">
      <t>コウセイヒ</t>
    </rPh>
    <rPh sb="6" eb="9">
      <t>コウセイヒ</t>
    </rPh>
    <phoneticPr fontId="4"/>
  </si>
  <si>
    <t>賞与</t>
    <rPh sb="0" eb="2">
      <t>ショウヨ</t>
    </rPh>
    <phoneticPr fontId="4"/>
  </si>
  <si>
    <t>賞与引当金繰入</t>
  </si>
  <si>
    <t>退職金、退職引当金繰入</t>
    <rPh sb="0" eb="3">
      <t>タイショクキン</t>
    </rPh>
    <rPh sb="4" eb="6">
      <t>タイショク</t>
    </rPh>
    <rPh sb="6" eb="8">
      <t>ヒキアテ</t>
    </rPh>
    <rPh sb="8" eb="9">
      <t>カネ</t>
    </rPh>
    <rPh sb="9" eb="10">
      <t>ク</t>
    </rPh>
    <rPh sb="10" eb="11">
      <t>イ</t>
    </rPh>
    <phoneticPr fontId="4"/>
  </si>
  <si>
    <t>外注費※</t>
    <rPh sb="0" eb="3">
      <t>ガイチュウヒ</t>
    </rPh>
    <phoneticPr fontId="4"/>
  </si>
  <si>
    <r>
      <t>労務費</t>
    </r>
    <r>
      <rPr>
        <sz val="8"/>
        <color theme="1"/>
        <rFont val="游ゴシック"/>
        <family val="3"/>
        <charset val="128"/>
        <scheme val="minor"/>
      </rPr>
      <t>（法定福利費、厚生費、退職金</t>
    </r>
    <r>
      <rPr>
        <b/>
        <u/>
        <sz val="8"/>
        <color theme="1"/>
        <rFont val="ＭＳ Ｐゴシック"/>
        <family val="3"/>
        <charset val="128"/>
      </rPr>
      <t>除く</t>
    </r>
    <r>
      <rPr>
        <sz val="8"/>
        <color theme="1"/>
        <rFont val="ＭＳ Ｐゴシック"/>
        <family val="3"/>
        <charset val="128"/>
      </rPr>
      <t>）</t>
    </r>
    <rPh sb="0" eb="3">
      <t>ロウムヒ</t>
    </rPh>
    <rPh sb="4" eb="6">
      <t>ホウテイ</t>
    </rPh>
    <rPh sb="6" eb="8">
      <t>フクリ</t>
    </rPh>
    <rPh sb="8" eb="9">
      <t>ヒ</t>
    </rPh>
    <rPh sb="10" eb="13">
      <t>コウセイヒ</t>
    </rPh>
    <rPh sb="14" eb="17">
      <t>タイショクキン</t>
    </rPh>
    <rPh sb="17" eb="18">
      <t>ノゾ</t>
    </rPh>
    <phoneticPr fontId="3"/>
  </si>
  <si>
    <r>
      <t>労務費</t>
    </r>
    <r>
      <rPr>
        <sz val="8"/>
        <color theme="1"/>
        <rFont val="游ゴシック"/>
        <family val="3"/>
        <charset val="128"/>
        <scheme val="minor"/>
      </rPr>
      <t>（法定福利費、厚生費、退職金</t>
    </r>
    <r>
      <rPr>
        <b/>
        <u/>
        <sz val="8"/>
        <color theme="1"/>
        <rFont val="ＭＳ Ｐゴシック"/>
        <family val="3"/>
        <charset val="128"/>
      </rPr>
      <t>のみ</t>
    </r>
    <r>
      <rPr>
        <sz val="8"/>
        <color theme="1"/>
        <rFont val="ＭＳ Ｐゴシック"/>
        <family val="3"/>
        <charset val="128"/>
      </rPr>
      <t>）</t>
    </r>
    <rPh sb="0" eb="3">
      <t>ロウムヒ</t>
    </rPh>
    <rPh sb="4" eb="6">
      <t>ホウテイ</t>
    </rPh>
    <rPh sb="6" eb="8">
      <t>フクリ</t>
    </rPh>
    <rPh sb="8" eb="9">
      <t>ヒ</t>
    </rPh>
    <rPh sb="10" eb="13">
      <t>コウセイヒ</t>
    </rPh>
    <rPh sb="14" eb="17">
      <t>タイショクキン</t>
    </rPh>
    <phoneticPr fontId="3"/>
  </si>
  <si>
    <t>給与支給総額の「その他」</t>
    <rPh sb="0" eb="2">
      <t>キュウヨ</t>
    </rPh>
    <rPh sb="2" eb="4">
      <t>シキュウ</t>
    </rPh>
    <rPh sb="4" eb="6">
      <t>ソウガク</t>
    </rPh>
    <rPh sb="10" eb="11">
      <t>タ</t>
    </rPh>
    <phoneticPr fontId="3"/>
  </si>
  <si>
    <t>その他</t>
    <rPh sb="2" eb="3">
      <t>タ</t>
    </rPh>
    <phoneticPr fontId="3"/>
  </si>
  <si>
    <t>4010_人件費（会社全体）、4020_人件費（うち補助事業分）</t>
  </si>
  <si>
    <t>合計</t>
    <rPh sb="0" eb="2">
      <t>ゴウケイ</t>
    </rPh>
    <phoneticPr fontId="3"/>
  </si>
  <si>
    <t>6.減価償却費の入力</t>
    <rPh sb="2" eb="7">
      <t>ゲンカショウキャクヒ</t>
    </rPh>
    <rPh sb="8" eb="10">
      <t>ニュウリョク</t>
    </rPh>
    <phoneticPr fontId="2"/>
  </si>
  <si>
    <t>減価償却費</t>
    <rPh sb="0" eb="5">
      <t>ゲンカショウキャクヒ</t>
    </rPh>
    <phoneticPr fontId="4"/>
  </si>
  <si>
    <t>リース料※</t>
    <rPh sb="3" eb="4">
      <t>リョウ</t>
    </rPh>
    <phoneticPr fontId="3"/>
  </si>
  <si>
    <t>繰延資産償却</t>
    <rPh sb="0" eb="2">
      <t>クリノベ</t>
    </rPh>
    <rPh sb="2" eb="4">
      <t>シサン</t>
    </rPh>
    <rPh sb="4" eb="6">
      <t>ショウキャク</t>
    </rPh>
    <phoneticPr fontId="4"/>
  </si>
  <si>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</si>
  <si>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</si>
  <si>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4030_減価償却費（会社全体）、4040_減価償却費（うち補助事業分）</t>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</si>
  <si>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</si>
  <si>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</si>
  <si>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</si>
  <si>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今回報告時</t>
    <rPh sb="0" eb="2">
      <t>コンカイ</t>
    </rPh>
    <rPh sb="2" eb="4">
      <t>ホウコク</t>
    </rPh>
    <rPh sb="4" eb="5">
      <t>ジ</t>
    </rPh>
    <phoneticPr fontId="2"/>
  </si>
  <si>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</si>
  <si>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</si>
  <si>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</si>
  <si>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</si>
  <si>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</si>
  <si>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</si>
  <si>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⑨設備投資額</t>
  </si>
  <si>
    <t>⑩運転資金</t>
  </si>
  <si>
    <t>⑪減価償却額</t>
  </si>
  <si>
    <t>（うち、普通償却額）</t>
    <phoneticPr fontId="2"/>
  </si>
  <si>
    <t>（うち、特別償却額）</t>
    <phoneticPr fontId="2"/>
  </si>
  <si>
    <t>4050_付加価値額</t>
    <phoneticPr fontId="2"/>
  </si>
  <si>
    <t>⑫付加価値額
（⑤＋⑧＋⑪）</t>
    <phoneticPr fontId="2"/>
  </si>
  <si>
    <t>⑬従業員数　◆右の注書き参照◆</t>
    <rPh sb="7" eb="8">
      <t>ミギ</t>
    </rPh>
    <rPh sb="9" eb="10">
      <t>チュウ</t>
    </rPh>
    <rPh sb="10" eb="11">
      <t>カ</t>
    </rPh>
    <rPh sb="12" eb="14">
      <t>サンショウ</t>
    </rPh>
    <phoneticPr fontId="2"/>
  </si>
  <si>
    <t>4060_一人当たりの付加価値額</t>
    <phoneticPr fontId="2"/>
  </si>
  <si>
    <t>⑭一人当たりの付加価値額</t>
    <phoneticPr fontId="2"/>
  </si>
  <si>
    <t>4070_付加価値額の伸び率（％）</t>
    <phoneticPr fontId="2"/>
  </si>
  <si>
    <t>付加価値額の伸び率</t>
    <rPh sb="0" eb="5">
      <t>フカカチガク</t>
    </rPh>
    <rPh sb="6" eb="7">
      <t>ノ</t>
    </rPh>
    <rPh sb="8" eb="9">
      <t>リツ</t>
    </rPh>
    <phoneticPr fontId="2"/>
  </si>
  <si>
    <t>4080_一人当たり付加価値額の伸び率（％）</t>
    <phoneticPr fontId="2"/>
  </si>
  <si>
    <t>一人当たりの付加価値額の伸び率</t>
    <rPh sb="12" eb="13">
      <t>ノ</t>
    </rPh>
    <rPh sb="14" eb="15">
      <t>リツ</t>
    </rPh>
    <phoneticPr fontId="2"/>
  </si>
  <si>
    <t>Ⅳ.賃金引上げに関する報告</t>
    <rPh sb="2" eb="4">
      <t>チンギン</t>
    </rPh>
    <rPh sb="4" eb="6">
      <t>ヒキア</t>
    </rPh>
    <rPh sb="8" eb="9">
      <t>カン</t>
    </rPh>
    <rPh sb="11" eb="13">
      <t>ホウコク</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</si>
  <si>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</si>
  <si>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8.賃金引上げ状況</t>
    <rPh sb="2" eb="4">
      <t>チンギン</t>
    </rPh>
    <rPh sb="4" eb="6">
      <t>ヒキア</t>
    </rPh>
    <rPh sb="7" eb="9">
      <t>ジョウキョウ</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</si>
  <si>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</si>
  <si>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基準年度（補助事業期間終了日を含む事業年度）</t>
    <rPh sb="0" eb="2">
      <t>キジュン</t>
    </rPh>
    <rPh sb="2" eb="4">
      <t>ネンド</t>
    </rPh>
    <rPh sb="5" eb="9">
      <t>ホジョジギョウ</t>
    </rPh>
    <rPh sb="9" eb="11">
      <t>キカン</t>
    </rPh>
    <rPh sb="11" eb="14">
      <t>シュウリョウビ</t>
    </rPh>
    <rPh sb="15" eb="16">
      <t>フク</t>
    </rPh>
    <rPh sb="17" eb="19">
      <t>ジギョウ</t>
    </rPh>
    <rPh sb="19" eb="21">
      <t>ネンド</t>
    </rPh>
    <phoneticPr fontId="2"/>
  </si>
  <si>
    <t>今回報告（1回目）時</t>
    <rPh sb="0" eb="2">
      <t>コンカイ</t>
    </rPh>
    <rPh sb="2" eb="4">
      <t>ホウコク</t>
    </rPh>
    <rPh sb="6" eb="8">
      <t>カイメ</t>
    </rPh>
    <rPh sb="9" eb="10">
      <t>ジ</t>
    </rPh>
    <phoneticPr fontId="2"/>
  </si>
  <si>
    <t>対象年度の期首（20XX年X月X日）</t>
    <rPh sb="0" eb="2">
      <t>タイショウ</t>
    </rPh>
    <rPh sb="2" eb="4">
      <t>ネンド</t>
    </rPh>
    <rPh sb="5" eb="7">
      <t>キシュ</t>
    </rPh>
    <rPh sb="12" eb="13">
      <t>ネン</t>
    </rPh>
    <rPh sb="14" eb="15">
      <t>ガツ</t>
    </rPh>
    <rPh sb="16" eb="17">
      <t>ニチ</t>
    </rPh>
    <phoneticPr fontId="2"/>
  </si>
  <si>
    <t>対象年度の期末（20XX年X月X日）</t>
    <rPh sb="0" eb="2">
      <t>タイショウ</t>
    </rPh>
    <rPh sb="2" eb="4">
      <t>ネンド</t>
    </rPh>
    <rPh sb="5" eb="7">
      <t>キマツ</t>
    </rPh>
    <rPh sb="12" eb="13">
      <t>ネン</t>
    </rPh>
    <rPh sb="14" eb="15">
      <t>ガツ</t>
    </rPh>
    <rPh sb="16" eb="17">
      <t>ニチ</t>
    </rPh>
    <phoneticPr fontId="2"/>
  </si>
  <si>
    <t>従業員数</t>
    <rPh sb="0" eb="4">
      <t>ジュウギョウインスウ</t>
    </rPh>
    <phoneticPr fontId="2"/>
  </si>
  <si>
    <t>5030_給与総支給額（単位：円）、5040_基準年度の給与総支給額（単位：円）、5050_給与総支給額の増加率（％）</t>
    <phoneticPr fontId="2"/>
  </si>
  <si>
    <r>
      <t>給与総支給総額（</t>
    </r>
    <r>
      <rPr>
        <u/>
        <sz val="11"/>
        <rFont val="游ゴシック"/>
        <family val="3"/>
        <charset val="128"/>
      </rPr>
      <t>会社全体</t>
    </r>
    <r>
      <rPr>
        <sz val="11"/>
        <color theme="1"/>
        <rFont val="游ゴシック"/>
        <family val="3"/>
        <charset val="128"/>
      </rPr>
      <t>）</t>
    </r>
    <rPh sb="0" eb="2">
      <t>キュウヨ</t>
    </rPh>
    <rPh sb="2" eb="3">
      <t>ソウ</t>
    </rPh>
    <rPh sb="3" eb="5">
      <t>シキュウ</t>
    </rPh>
    <rPh sb="5" eb="7">
      <t>ソウガク</t>
    </rPh>
    <rPh sb="8" eb="10">
      <t>カイシャ</t>
    </rPh>
    <rPh sb="10" eb="12">
      <t>ゼンタイ</t>
    </rPh>
    <phoneticPr fontId="2"/>
  </si>
  <si>
    <t>増加率</t>
    <rPh sb="0" eb="2">
      <t>ゾウカ</t>
    </rPh>
    <rPh sb="2" eb="3">
      <t>リツ</t>
    </rPh>
    <phoneticPr fontId="2"/>
  </si>
  <si>
    <t>5060_一人当たり給与支給額の増加率（％）</t>
    <phoneticPr fontId="2"/>
  </si>
  <si>
    <r>
      <t>給与支給総額（</t>
    </r>
    <r>
      <rPr>
        <u/>
        <sz val="11"/>
        <color theme="1"/>
        <rFont val="游ゴシック"/>
        <family val="3"/>
        <charset val="128"/>
      </rPr>
      <t>一人当たり</t>
    </r>
    <r>
      <rPr>
        <sz val="11"/>
        <color theme="1"/>
        <rFont val="游ゴシック"/>
        <family val="3"/>
        <charset val="128"/>
      </rPr>
      <t>）</t>
    </r>
    <rPh sb="0" eb="2">
      <t>キュウヨ</t>
    </rPh>
    <rPh sb="2" eb="4">
      <t>シキュウ</t>
    </rPh>
    <rPh sb="4" eb="6">
      <t>ソウガク</t>
    </rPh>
    <rPh sb="7" eb="10">
      <t>ヒトリア</t>
    </rPh>
    <phoneticPr fontId="2"/>
  </si>
  <si>
    <t>5070_地域内最低賃金（単位：円）</t>
    <phoneticPr fontId="2"/>
  </si>
  <si>
    <t>地域内最低賃金</t>
    <rPh sb="0" eb="3">
      <t>チイキナイ</t>
    </rPh>
    <rPh sb="3" eb="5">
      <t>サイテイ</t>
    </rPh>
    <rPh sb="5" eb="7">
      <t>チンギン</t>
    </rPh>
    <phoneticPr fontId="2"/>
  </si>
  <si>
    <t>　　　　年　　　月時点</t>
    <rPh sb="4" eb="5">
      <t>ネン</t>
    </rPh>
    <rPh sb="8" eb="9">
      <t>ガツ</t>
    </rPh>
    <rPh sb="9" eb="11">
      <t>ジテン</t>
    </rPh>
    <phoneticPr fontId="2"/>
  </si>
  <si>
    <t>5080_事業場内最低賃金（単位：円）</t>
    <phoneticPr fontId="2"/>
  </si>
  <si>
    <t>事業場内最低賃金（3月末）</t>
    <rPh sb="0" eb="2">
      <t>ジギョウ</t>
    </rPh>
    <rPh sb="2" eb="3">
      <t>ジョウ</t>
    </rPh>
    <rPh sb="3" eb="4">
      <t>ナイ</t>
    </rPh>
    <rPh sb="4" eb="6">
      <t>サイテイ</t>
    </rPh>
    <rPh sb="6" eb="8">
      <t>チンギン</t>
    </rPh>
    <rPh sb="10" eb="11">
      <t>ガツ</t>
    </rPh>
    <rPh sb="11" eb="12">
      <t>マツ</t>
    </rPh>
    <phoneticPr fontId="2"/>
  </si>
  <si>
    <t>5001_【令和4年度当初・加点要素】賃上げ要件の達成状況</t>
    <phoneticPr fontId="2"/>
  </si>
  <si>
    <t>判定</t>
    <rPh sb="0" eb="2">
      <t>ハンテイ</t>
    </rPh>
    <phoneticPr fontId="2"/>
  </si>
  <si>
    <t>（以下余白）</t>
    <rPh sb="1" eb="3">
      <t>イカ</t>
    </rPh>
    <rPh sb="3" eb="5">
      <t>ヨハク</t>
    </rPh>
    <phoneticPr fontId="2"/>
  </si>
  <si>
    <t>2回目用</t>
    <rPh sb="1" eb="3">
      <t>カイメ</t>
    </rPh>
    <rPh sb="3" eb="4">
      <t>ヨウ</t>
    </rPh>
    <phoneticPr fontId="2"/>
  </si>
  <si>
    <t>前回報告時</t>
    <rPh sb="0" eb="2">
      <t>ゼンカイ</t>
    </rPh>
    <rPh sb="2" eb="5">
      <t>ホウコクジ</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</si>
  <si>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</si>
  <si>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</si>
  <si>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</si>
  <si>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</si>
  <si>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t>基準年度</t>
    <rPh sb="0" eb="4">
      <t>キジュンネンド</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</si>
  <si>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</si>
  <si>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</si>
  <si>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</si>
  <si>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</si>
  <si>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</si>
  <si>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⑬従業員数</t>
  </si>
  <si>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</si>
  <si>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</si>
  <si>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</si>
  <si>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</si>
  <si>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</si>
  <si>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n/a</t>
    <phoneticPr fontId="2"/>
  </si>
  <si>
    <t>令和3年度当初予算 事業承継・引継ぎ補助金</t>
    <phoneticPr fontId="2"/>
  </si>
  <si>
    <t>該当あり/なし</t>
    <rPh sb="0" eb="2">
      <t>ガイトウ</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</si>
  <si>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</si>
  <si>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</si>
  <si>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令和4年度当初予算 事業承継・引継ぎ補助金</t>
    <phoneticPr fontId="2"/>
  </si>
  <si>
    <t>補助上限額引上げの要件（300→500万円）</t>
    <rPh sb="0" eb="5">
      <t>ホジョジョウゲンガク</t>
    </rPh>
    <rPh sb="5" eb="7">
      <t>ヒキア</t>
    </rPh>
    <rPh sb="9" eb="11">
      <t>ヨウケン</t>
    </rPh>
    <phoneticPr fontId="2"/>
  </si>
  <si>
    <t>加点要素</t>
    <rPh sb="0" eb="2">
      <t>カテン</t>
    </rPh>
    <rPh sb="2" eb="4">
      <t>ヨウソ</t>
    </rPh>
    <phoneticPr fontId="2"/>
  </si>
  <si>
    <t>申請上の必須要件</t>
    <rPh sb="0" eb="3">
      <t>シンセイジョウ</t>
    </rPh>
    <rPh sb="4" eb="6">
      <t>ヒッス</t>
    </rPh>
    <rPh sb="6" eb="8">
      <t>ヨウケン</t>
    </rPh>
    <phoneticPr fontId="2"/>
  </si>
  <si>
    <t>補助上限額引上げの要件</t>
    <rPh sb="0" eb="5">
      <t>ホジョジョウゲンガク</t>
    </rPh>
    <rPh sb="5" eb="7">
      <t>ヒキア</t>
    </rPh>
    <rPh sb="9" eb="11">
      <t>ヨウケン</t>
    </rPh>
    <phoneticPr fontId="2"/>
  </si>
  <si>
    <t>①売上高＋④営業外収益＋⑥特別利益-（Ｄ：補助事業に係る支出額）　の各年度の累計</t>
    <rPh sb="1" eb="3">
      <t>ウリアゲ</t>
    </rPh>
    <rPh sb="3" eb="4">
      <t>ダカ</t>
    </rPh>
    <rPh sb="6" eb="9">
      <t>エイギョウガイ</t>
    </rPh>
    <rPh sb="9" eb="11">
      <t>シュウエキ</t>
    </rPh>
    <rPh sb="13" eb="15">
      <t>トクベツ</t>
    </rPh>
    <rPh sb="15" eb="17">
      <t>リエキ</t>
    </rPh>
    <rPh sb="21" eb="23">
      <t>ホジョ</t>
    </rPh>
    <rPh sb="23" eb="25">
      <t>ジギョウ</t>
    </rPh>
    <rPh sb="26" eb="27">
      <t>カカワ</t>
    </rPh>
    <rPh sb="28" eb="31">
      <t>シシュツガク</t>
    </rPh>
    <phoneticPr fontId="2"/>
  </si>
  <si>
    <t>②売上原価＋③販管費＋⑤営業外費用＋⑦特別損失＋⑧法人税、住民税及び事業税等　の各年度の累計</t>
    <rPh sb="1" eb="3">
      <t>ウリアゲ</t>
    </rPh>
    <rPh sb="3" eb="5">
      <t>ゲンカ</t>
    </rPh>
    <rPh sb="7" eb="10">
      <t>ハンカンヒ</t>
    </rPh>
    <rPh sb="12" eb="15">
      <t>エイギョウガイ</t>
    </rPh>
    <rPh sb="15" eb="17">
      <t>ヒヨウ</t>
    </rPh>
    <rPh sb="19" eb="21">
      <t>トクベツ</t>
    </rPh>
    <rPh sb="21" eb="23">
      <t>ソンシツ</t>
    </rPh>
    <rPh sb="25" eb="28">
      <t>ホウジンゼイ</t>
    </rPh>
    <rPh sb="29" eb="32">
      <t>ジュウミンゼイ</t>
    </rPh>
    <rPh sb="32" eb="33">
      <t>オヨ</t>
    </rPh>
    <rPh sb="34" eb="37">
      <t>ジギョウゼイ</t>
    </rPh>
    <rPh sb="37" eb="38">
      <t>トウ</t>
    </rPh>
    <phoneticPr fontId="2"/>
  </si>
  <si>
    <t>⑧法人税、住民税及び事業税等</t>
    <rPh sb="13" eb="14">
      <t>トウ</t>
    </rPh>
    <phoneticPr fontId="2"/>
  </si>
  <si>
    <t>「損益計算書」の「法人税、住民税及び事業税等」の額を記入してください。</t>
    <rPh sb="21" eb="22">
      <t>トウ</t>
    </rPh>
    <phoneticPr fontId="2"/>
  </si>
  <si>
    <t>事業化状況報告用　計算シート【法人用】（R4当初）v2.0</t>
    <rPh sb="0" eb="3">
      <t>ジギョウカ</t>
    </rPh>
    <rPh sb="3" eb="5">
      <t>ジョウキョウ</t>
    </rPh>
    <rPh sb="5" eb="7">
      <t>ホウコク</t>
    </rPh>
    <rPh sb="7" eb="8">
      <t>ヨウ</t>
    </rPh>
    <rPh sb="9" eb="11">
      <t>ケイサン</t>
    </rPh>
    <rPh sb="15" eb="18">
      <t>ホウジンヨウ</t>
    </rPh>
    <rPh sb="22" eb="24">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</si>
</sst>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Red]\(#,##0\)"/>
    <numFmt numFmtId="177" formatCode="0&quot;名&quot;"/>
    <numFmt numFmtId="178" formatCode="0.0&quot;名&quot;"/>
    <numFmt numFmtId="179" formatCode="[$-F800]dddd\,\ mmmm\ dd\,\ yyyy"/>
    <numFmt numFmtId="180" formatCode="0&quot;円&quot;"/>
    <numFmt numFmtId="181" formatCode="General&quot;名&quot;"/>
  </numFmts>
  <fonts count="37">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9"/>
      <color indexed="81"/>
      <name val="MS P ゴシック"/>
      <family val="3"/>
      <charset val="128"/>
    </font>
    <font>
      <sz val="11"/>
      <name val="ＭＳ Ｐゴシック"/>
      <family val="3"/>
      <charset val="128"/>
    </font>
    <font>
      <b/>
      <u/>
      <sz val="8"/>
      <color theme="1"/>
      <name val="游ゴシック"/>
      <family val="3"/>
      <charset val="128"/>
      <scheme val="minor"/>
    </font>
    <font>
      <b/>
      <u/>
      <sz val="8"/>
      <color theme="1"/>
      <name val="ＭＳ Ｐゴシック"/>
      <family val="3"/>
      <charset val="128"/>
    </font>
    <font>
      <sz val="8"/>
      <color theme="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u/>
      <sz val="11"/>
      <name val="游ゴシック"/>
      <family val="3"/>
      <charset val="128"/>
    </font>
    <font>
      <b/>
      <sz val="14"/>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176" fontId="15" fillId="0" borderId="0" applyBorder="0" applyProtection="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2" fillId="0" borderId="0">
      <alignment vertical="center"/>
    </xf>
  </cellStyleXfs>
  <cellXfs count="252">
    <xf numFmtId="0" fontId="0" fillId="0" borderId="0" xfId="0">
      <alignment vertical="center"/>
    </xf>
    <xf numFmtId="0" fontId="7" fillId="0" borderId="2" xfId="0" applyFont="1" applyBorder="1">
      <alignment vertical="center"/>
    </xf>
    <xf numFmtId="0" fontId="7" fillId="0" borderId="7" xfId="0" applyFont="1" applyBorder="1">
      <alignment vertical="center"/>
    </xf>
    <xf numFmtId="0" fontId="7" fillId="0" borderId="0" xfId="0" applyFont="1">
      <alignment vertical="center"/>
    </xf>
    <xf numFmtId="0" fontId="7" fillId="0" borderId="0" xfId="0" applyFont="1" applyBorder="1">
      <alignment vertical="center"/>
    </xf>
    <xf numFmtId="0" fontId="7" fillId="0" borderId="2" xfId="0" applyFont="1" applyFill="1" applyBorder="1">
      <alignment vertical="center"/>
    </xf>
    <xf numFmtId="0" fontId="7" fillId="3" borderId="2" xfId="0" applyFont="1" applyFill="1" applyBorder="1">
      <alignment vertical="center"/>
    </xf>
    <xf numFmtId="0" fontId="7" fillId="3" borderId="2" xfId="0" applyFont="1" applyFill="1" applyBorder="1" applyAlignment="1">
      <alignment horizontal="center" vertical="center"/>
    </xf>
    <xf numFmtId="0" fontId="7" fillId="0" borderId="2" xfId="0" applyFont="1" applyBorder="1" applyAlignment="1">
      <alignment vertical="center"/>
    </xf>
    <xf numFmtId="0" fontId="7" fillId="0" borderId="27" xfId="0" applyFont="1" applyBorder="1">
      <alignment vertical="center"/>
    </xf>
    <xf numFmtId="41" fontId="7" fillId="0" borderId="2" xfId="0" applyNumberFormat="1" applyFont="1" applyFill="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31" fontId="0" fillId="0" borderId="32" xfId="0" applyNumberFormat="1" applyBorder="1">
      <alignment vertical="center"/>
    </xf>
    <xf numFmtId="0" fontId="0" fillId="0" borderId="32" xfId="0" applyBorder="1" applyAlignment="1">
      <alignment horizontal="center" vertical="center"/>
    </xf>
    <xf numFmtId="179" fontId="8" fillId="0" borderId="20" xfId="2" applyNumberFormat="1" applyFont="1" applyBorder="1" applyAlignment="1" applyProtection="1">
      <alignment vertical="center"/>
      <protection locked="0"/>
    </xf>
    <xf numFmtId="179" fontId="8" fillId="0" borderId="2" xfId="2" applyNumberFormat="1" applyFont="1" applyBorder="1" applyAlignment="1" applyProtection="1">
      <alignment vertical="center"/>
      <protection locked="0"/>
    </xf>
    <xf numFmtId="41" fontId="8" fillId="0" borderId="1" xfId="0" applyNumberFormat="1" applyFont="1" applyFill="1" applyBorder="1" applyProtection="1">
      <alignment vertical="center"/>
      <protection locked="0"/>
    </xf>
    <xf numFmtId="0" fontId="11" fillId="0" borderId="1" xfId="0" applyFont="1" applyFill="1" applyBorder="1" applyAlignment="1" applyProtection="1">
      <alignment horizontal="left" vertical="center"/>
      <protection locked="0"/>
    </xf>
    <xf numFmtId="41" fontId="8" fillId="0" borderId="18" xfId="0" applyNumberFormat="1" applyFont="1" applyFill="1" applyBorder="1" applyProtection="1">
      <alignment vertical="center"/>
      <protection locked="0"/>
    </xf>
    <xf numFmtId="177" fontId="8" fillId="0" borderId="2" xfId="0" applyNumberFormat="1" applyFont="1" applyFill="1" applyBorder="1" applyProtection="1">
      <alignment vertical="center"/>
      <protection locked="0"/>
    </xf>
    <xf numFmtId="41" fontId="0" fillId="0" borderId="2" xfId="0" applyNumberFormat="1" applyFill="1" applyBorder="1" applyProtection="1">
      <alignment vertical="center"/>
      <protection locked="0"/>
    </xf>
    <xf numFmtId="41" fontId="7" fillId="0" borderId="2" xfId="0" applyNumberFormat="1" applyFont="1" applyFill="1" applyBorder="1" applyProtection="1">
      <alignment vertical="center"/>
      <protection locked="0"/>
    </xf>
    <xf numFmtId="41" fontId="7" fillId="0" borderId="20" xfId="0" applyNumberFormat="1" applyFont="1" applyFill="1" applyBorder="1" applyProtection="1">
      <alignment vertical="center"/>
      <protection locked="0"/>
    </xf>
    <xf numFmtId="41" fontId="7" fillId="0" borderId="2" xfId="0" applyNumberFormat="1" applyFont="1" applyBorder="1" applyProtection="1">
      <alignment vertical="center"/>
      <protection locked="0"/>
    </xf>
    <xf numFmtId="41" fontId="7" fillId="0" borderId="25" xfId="0" applyNumberFormat="1" applyFont="1" applyBorder="1" applyProtection="1">
      <alignment vertical="center"/>
      <protection locked="0"/>
    </xf>
    <xf numFmtId="41" fontId="7" fillId="0" borderId="20" xfId="0" applyNumberFormat="1" applyFont="1" applyBorder="1" applyProtection="1">
      <alignment vertical="center"/>
      <protection locked="0"/>
    </xf>
    <xf numFmtId="41" fontId="7" fillId="0" borderId="29" xfId="0" applyNumberFormat="1" applyFont="1" applyBorder="1" applyProtection="1">
      <alignment vertical="center"/>
      <protection locked="0"/>
    </xf>
    <xf numFmtId="179" fontId="8" fillId="0" borderId="2" xfId="0" applyNumberFormat="1" applyFont="1" applyFill="1" applyBorder="1" applyAlignment="1" applyProtection="1">
      <alignment horizontal="center" vertical="center"/>
      <protection locked="0"/>
    </xf>
    <xf numFmtId="180" fontId="8" fillId="0" borderId="2" xfId="0" applyNumberFormat="1" applyFont="1" applyBorder="1" applyProtection="1">
      <alignment vertical="center"/>
      <protection locked="0"/>
    </xf>
    <xf numFmtId="0" fontId="8" fillId="0" borderId="2" xfId="0" applyFont="1" applyFill="1" applyBorder="1" applyAlignment="1" applyProtection="1">
      <alignment horizontal="center" vertical="center"/>
      <protection locked="0"/>
    </xf>
    <xf numFmtId="41" fontId="8" fillId="2" borderId="1" xfId="0" applyNumberFormat="1" applyFont="1" applyFill="1" applyBorder="1" applyProtection="1">
      <alignment vertical="center"/>
    </xf>
    <xf numFmtId="41" fontId="0" fillId="2" borderId="2" xfId="0" applyNumberFormat="1" applyFill="1" applyBorder="1" applyProtection="1">
      <alignment vertical="center"/>
    </xf>
    <xf numFmtId="177" fontId="7" fillId="2" borderId="26" xfId="0" applyNumberFormat="1" applyFont="1" applyFill="1" applyBorder="1" applyAlignment="1" applyProtection="1">
      <alignment horizontal="right" vertical="center"/>
    </xf>
    <xf numFmtId="41" fontId="7" fillId="2" borderId="11" xfId="0" applyNumberFormat="1" applyFont="1" applyFill="1" applyBorder="1" applyAlignment="1" applyProtection="1">
      <alignment horizontal="left" vertical="center"/>
    </xf>
    <xf numFmtId="41" fontId="7" fillId="2" borderId="3" xfId="0" applyNumberFormat="1" applyFont="1" applyFill="1" applyBorder="1" applyAlignment="1" applyProtection="1">
      <alignment horizontal="left" vertical="center"/>
    </xf>
    <xf numFmtId="41" fontId="7" fillId="2" borderId="2" xfId="0" applyNumberFormat="1" applyFont="1" applyFill="1" applyBorder="1" applyAlignment="1" applyProtection="1">
      <alignment horizontal="left" vertical="center"/>
    </xf>
    <xf numFmtId="41" fontId="7" fillId="2" borderId="30" xfId="0" applyNumberFormat="1" applyFont="1" applyFill="1" applyBorder="1" applyAlignment="1" applyProtection="1">
      <alignment horizontal="left" vertical="center"/>
    </xf>
    <xf numFmtId="41" fontId="7" fillId="2" borderId="2" xfId="0" applyNumberFormat="1" applyFont="1" applyFill="1" applyBorder="1" applyProtection="1">
      <alignment vertical="center"/>
    </xf>
    <xf numFmtId="41" fontId="7" fillId="2" borderId="26" xfId="0" applyNumberFormat="1" applyFont="1" applyFill="1" applyBorder="1" applyProtection="1">
      <alignment vertical="center"/>
    </xf>
    <xf numFmtId="41" fontId="7" fillId="2" borderId="28" xfId="0" applyNumberFormat="1" applyFont="1" applyFill="1" applyBorder="1" applyProtection="1">
      <alignment vertical="center"/>
    </xf>
    <xf numFmtId="41" fontId="7" fillId="7" borderId="2" xfId="0" applyNumberFormat="1" applyFont="1" applyFill="1" applyBorder="1" applyProtection="1">
      <alignment vertical="center"/>
    </xf>
    <xf numFmtId="10" fontId="7" fillId="2" borderId="2" xfId="3" applyNumberFormat="1" applyFont="1" applyFill="1" applyBorder="1" applyProtection="1">
      <alignment vertical="center"/>
    </xf>
    <xf numFmtId="41" fontId="8" fillId="3" borderId="2" xfId="0" applyNumberFormat="1" applyFont="1" applyFill="1" applyBorder="1" applyAlignment="1" applyProtection="1">
      <alignment horizontal="center" vertical="center"/>
    </xf>
    <xf numFmtId="10" fontId="0" fillId="2" borderId="2" xfId="3" applyNumberFormat="1" applyFont="1" applyFill="1" applyBorder="1" applyAlignment="1" applyProtection="1">
      <alignment vertical="center"/>
    </xf>
    <xf numFmtId="0" fontId="8" fillId="0" borderId="2" xfId="2" applyNumberFormat="1" applyFont="1" applyFill="1" applyBorder="1" applyAlignment="1" applyProtection="1">
      <alignment horizontal="center" vertical="center"/>
      <protection locked="0"/>
    </xf>
    <xf numFmtId="0" fontId="8" fillId="0" borderId="2" xfId="2" applyNumberFormat="1" applyFont="1" applyBorder="1" applyAlignment="1" applyProtection="1">
      <alignment horizontal="center" vertical="center"/>
      <protection locked="0"/>
    </xf>
    <xf numFmtId="38" fontId="8" fillId="2" borderId="2" xfId="2" applyNumberFormat="1" applyFont="1" applyFill="1" applyBorder="1" applyAlignment="1" applyProtection="1">
      <alignment horizontal="center" vertical="center"/>
    </xf>
    <xf numFmtId="0" fontId="8" fillId="2" borderId="2" xfId="2" applyNumberFormat="1" applyFont="1" applyFill="1" applyBorder="1" applyAlignment="1" applyProtection="1">
      <alignment horizontal="center" vertical="center"/>
    </xf>
    <xf numFmtId="41" fontId="7" fillId="2" borderId="24" xfId="0" applyNumberFormat="1" applyFont="1" applyFill="1" applyBorder="1" applyProtection="1">
      <alignment vertical="center"/>
    </xf>
    <xf numFmtId="178" fontId="7" fillId="0" borderId="2" xfId="0" applyNumberFormat="1" applyFont="1" applyFill="1" applyBorder="1" applyAlignment="1" applyProtection="1">
      <alignment horizontal="right" vertical="center"/>
      <protection locked="0"/>
    </xf>
    <xf numFmtId="41" fontId="8" fillId="7" borderId="0" xfId="0" applyNumberFormat="1" applyFont="1" applyFill="1" applyBorder="1" applyAlignment="1" applyProtection="1">
      <alignment horizontal="center" vertical="center"/>
    </xf>
    <xf numFmtId="10" fontId="0" fillId="7" borderId="0" xfId="3" applyNumberFormat="1" applyFont="1" applyFill="1" applyBorder="1" applyAlignment="1" applyProtection="1">
      <alignment vertical="center"/>
    </xf>
    <xf numFmtId="41" fontId="7" fillId="3" borderId="2" xfId="0" applyNumberFormat="1" applyFont="1" applyFill="1" applyBorder="1" applyProtection="1">
      <alignment vertical="center"/>
    </xf>
    <xf numFmtId="178" fontId="7" fillId="3" borderId="2" xfId="0" applyNumberFormat="1" applyFont="1" applyFill="1" applyBorder="1" applyAlignment="1" applyProtection="1">
      <alignment horizontal="right" vertical="center"/>
    </xf>
    <xf numFmtId="10" fontId="7" fillId="0" borderId="11" xfId="3" applyNumberFormat="1" applyFont="1" applyFill="1" applyBorder="1">
      <alignment vertical="center"/>
    </xf>
    <xf numFmtId="10" fontId="7" fillId="0" borderId="2" xfId="3" applyNumberFormat="1" applyFont="1" applyFill="1" applyBorder="1">
      <alignment vertical="center"/>
    </xf>
    <xf numFmtId="41" fontId="8" fillId="0" borderId="2" xfId="0" applyNumberFormat="1" applyFont="1" applyFill="1" applyBorder="1" applyAlignment="1" applyProtection="1">
      <alignment horizontal="center" vertical="center"/>
      <protection locked="0"/>
    </xf>
    <xf numFmtId="0" fontId="36" fillId="0" borderId="0" xfId="0" applyFont="1">
      <alignment vertical="center"/>
    </xf>
    <xf numFmtId="0" fontId="7" fillId="8" borderId="2" xfId="0" applyFont="1" applyFill="1" applyBorder="1">
      <alignment vertical="center"/>
    </xf>
    <xf numFmtId="41" fontId="7" fillId="8" borderId="2" xfId="0" applyNumberFormat="1" applyFont="1" applyFill="1" applyBorder="1">
      <alignment vertical="center"/>
    </xf>
    <xf numFmtId="0" fontId="25" fillId="0" borderId="0" xfId="0" applyFont="1" applyProtection="1">
      <alignment vertical="center"/>
    </xf>
    <xf numFmtId="0" fontId="8" fillId="0" borderId="0" xfId="0" applyFont="1" applyFill="1" applyProtection="1">
      <alignment vertical="center"/>
    </xf>
    <xf numFmtId="0" fontId="8" fillId="0" borderId="0" xfId="0" applyFont="1" applyProtection="1">
      <alignment vertical="center"/>
    </xf>
    <xf numFmtId="0" fontId="19" fillId="0" borderId="0" xfId="0" applyFont="1" applyProtection="1">
      <alignment vertical="center"/>
    </xf>
    <xf numFmtId="0" fontId="24" fillId="0" borderId="0" xfId="0" applyFont="1" applyFill="1" applyAlignment="1" applyProtection="1">
      <alignment horizontal="center" vertical="center"/>
    </xf>
    <xf numFmtId="0" fontId="20" fillId="6" borderId="0" xfId="0" applyFont="1" applyFill="1" applyAlignment="1" applyProtection="1">
      <alignment horizontal="center" vertical="center"/>
    </xf>
    <xf numFmtId="0" fontId="8" fillId="0" borderId="0" xfId="0" applyFont="1" applyAlignment="1" applyProtection="1">
      <alignment horizontal="left" vertical="center"/>
    </xf>
    <xf numFmtId="0" fontId="23" fillId="0" borderId="0" xfId="0" applyFont="1" applyProtection="1">
      <alignment vertical="center"/>
    </xf>
    <xf numFmtId="0" fontId="19" fillId="6" borderId="2" xfId="0" applyFont="1" applyFill="1" applyBorder="1" applyAlignment="1" applyProtection="1">
      <alignment horizontal="center" vertical="center"/>
    </xf>
    <xf numFmtId="0" fontId="28" fillId="0" borderId="0" xfId="0" applyFont="1" applyProtection="1">
      <alignment vertical="center"/>
    </xf>
    <xf numFmtId="0" fontId="8" fillId="0" borderId="0" xfId="0" applyFont="1" applyFill="1" applyBorder="1" applyAlignment="1" applyProtection="1">
      <alignment horizontal="center" vertical="center"/>
    </xf>
    <xf numFmtId="0" fontId="20" fillId="5" borderId="0" xfId="0" applyFont="1" applyFill="1" applyBorder="1" applyAlignment="1" applyProtection="1">
      <alignment horizontal="left" vertical="center"/>
    </xf>
    <xf numFmtId="0" fontId="0" fillId="5" borderId="0" xfId="0" applyFill="1" applyProtection="1">
      <alignment vertical="center"/>
    </xf>
    <xf numFmtId="0" fontId="8" fillId="0" borderId="9" xfId="0" applyFont="1" applyFill="1" applyBorder="1" applyAlignment="1" applyProtection="1">
      <alignment horizontal="center" vertical="center"/>
    </xf>
    <xf numFmtId="0" fontId="8" fillId="3" borderId="2" xfId="0" applyFont="1" applyFill="1" applyBorder="1" applyAlignment="1" applyProtection="1">
      <alignment horizontal="left" vertical="center" indent="1"/>
    </xf>
    <xf numFmtId="0" fontId="0" fillId="0" borderId="0" xfId="0" applyFill="1" applyBorder="1" applyAlignment="1" applyProtection="1">
      <alignment horizontal="left" vertical="center"/>
    </xf>
    <xf numFmtId="0" fontId="8" fillId="0" borderId="2" xfId="0" applyFont="1" applyFill="1" applyBorder="1" applyAlignment="1" applyProtection="1">
      <alignment horizontal="left" vertical="center" indent="1"/>
    </xf>
    <xf numFmtId="0" fontId="0" fillId="0" borderId="0" xfId="0"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Alignment="1" applyProtection="1">
      <alignment vertical="center"/>
    </xf>
    <xf numFmtId="0" fontId="8" fillId="0" borderId="6" xfId="0" applyFont="1" applyBorder="1" applyAlignment="1" applyProtection="1">
      <alignment vertical="center"/>
    </xf>
    <xf numFmtId="0" fontId="0" fillId="0" borderId="0" xfId="0" applyProtection="1">
      <alignment vertical="center"/>
    </xf>
    <xf numFmtId="0" fontId="8" fillId="0" borderId="12" xfId="0" applyFont="1" applyFill="1" applyBorder="1" applyAlignment="1" applyProtection="1">
      <alignment horizontal="left" vertical="center"/>
    </xf>
    <xf numFmtId="0" fontId="8" fillId="0" borderId="0" xfId="0" applyFont="1" applyFill="1" applyBorder="1" applyAlignment="1" applyProtection="1">
      <alignment horizontal="left" vertical="center" indent="1"/>
    </xf>
    <xf numFmtId="0" fontId="8" fillId="0" borderId="0" xfId="0" applyFont="1" applyFill="1" applyBorder="1" applyProtection="1">
      <alignment vertical="center"/>
    </xf>
    <xf numFmtId="0" fontId="8" fillId="0" borderId="0" xfId="0" applyFont="1" applyFill="1" applyBorder="1" applyAlignment="1" applyProtection="1">
      <alignment vertical="top" wrapText="1"/>
    </xf>
    <xf numFmtId="0" fontId="8" fillId="0" borderId="1" xfId="0" applyFont="1" applyFill="1" applyBorder="1" applyAlignment="1" applyProtection="1">
      <alignment horizontal="left" vertical="center" indent="1"/>
    </xf>
    <xf numFmtId="0" fontId="8" fillId="0" borderId="0" xfId="0" applyFont="1" applyFill="1" applyBorder="1" applyAlignment="1" applyProtection="1">
      <alignment vertical="center" wrapText="1"/>
    </xf>
    <xf numFmtId="0" fontId="8" fillId="0" borderId="18" xfId="0" applyFont="1" applyFill="1" applyBorder="1" applyAlignment="1" applyProtection="1">
      <alignment horizontal="left" vertical="center" indent="1"/>
    </xf>
    <xf numFmtId="0" fontId="8" fillId="3" borderId="20" xfId="0" applyFont="1" applyFill="1" applyBorder="1" applyProtection="1">
      <alignment vertical="center"/>
    </xf>
    <xf numFmtId="0" fontId="23" fillId="3" borderId="20" xfId="0" applyFont="1" applyFill="1" applyBorder="1" applyAlignment="1" applyProtection="1">
      <alignment horizontal="center" vertical="center"/>
    </xf>
    <xf numFmtId="0" fontId="8" fillId="0" borderId="2" xfId="0" applyFont="1" applyFill="1" applyBorder="1" applyProtection="1">
      <alignment vertical="center"/>
    </xf>
    <xf numFmtId="0" fontId="8" fillId="3" borderId="2" xfId="0" applyFont="1" applyFill="1" applyBorder="1" applyAlignment="1" applyProtection="1">
      <alignment horizontal="center" vertical="center"/>
    </xf>
    <xf numFmtId="0" fontId="8" fillId="0" borderId="0" xfId="0" applyFont="1" applyAlignment="1" applyProtection="1">
      <alignment horizontal="left" vertical="center" indent="1"/>
    </xf>
    <xf numFmtId="0" fontId="0" fillId="0" borderId="12" xfId="0" applyBorder="1" applyAlignment="1" applyProtection="1">
      <alignment horizontal="left" vertical="center" indent="1"/>
    </xf>
    <xf numFmtId="41" fontId="0" fillId="0" borderId="12" xfId="0" applyNumberFormat="1" applyFill="1" applyBorder="1" applyProtection="1">
      <alignment vertical="center"/>
    </xf>
    <xf numFmtId="41" fontId="8" fillId="0" borderId="0" xfId="0" applyNumberFormat="1" applyFont="1" applyProtection="1">
      <alignment vertical="center"/>
    </xf>
    <xf numFmtId="41" fontId="23" fillId="3" borderId="2" xfId="0" applyNumberFormat="1" applyFont="1" applyFill="1" applyBorder="1" applyAlignment="1" applyProtection="1">
      <alignment horizontal="center" vertical="center"/>
    </xf>
    <xf numFmtId="0" fontId="23" fillId="3" borderId="13" xfId="0" applyFont="1" applyFill="1" applyBorder="1" applyAlignment="1" applyProtection="1">
      <alignment horizontal="center" vertical="center"/>
    </xf>
    <xf numFmtId="0" fontId="8" fillId="0" borderId="2" xfId="0" applyFont="1" applyFill="1" applyBorder="1" applyAlignment="1" applyProtection="1">
      <alignment vertical="top" wrapText="1"/>
    </xf>
    <xf numFmtId="0" fontId="7" fillId="0" borderId="2" xfId="0" applyFont="1" applyBorder="1" applyAlignment="1" applyProtection="1">
      <alignment horizontal="left" vertical="center" indent="1"/>
    </xf>
    <xf numFmtId="0" fontId="8" fillId="0" borderId="2" xfId="0" applyFont="1" applyFill="1" applyBorder="1" applyAlignment="1" applyProtection="1">
      <alignment vertical="center" wrapText="1"/>
    </xf>
    <xf numFmtId="0" fontId="7" fillId="0" borderId="30" xfId="0" applyFont="1" applyBorder="1" applyAlignment="1" applyProtection="1">
      <alignment horizontal="left" vertical="center" indent="1"/>
    </xf>
    <xf numFmtId="41" fontId="5" fillId="0" borderId="31" xfId="0" applyNumberFormat="1" applyFont="1" applyFill="1" applyBorder="1" applyAlignment="1" applyProtection="1">
      <alignment horizontal="left" vertical="center"/>
    </xf>
    <xf numFmtId="0" fontId="7" fillId="0" borderId="26" xfId="0" applyFont="1" applyBorder="1" applyAlignment="1" applyProtection="1">
      <alignment horizontal="left" vertical="center" indent="1"/>
    </xf>
    <xf numFmtId="41" fontId="8" fillId="0" borderId="0" xfId="0" applyNumberFormat="1" applyFont="1" applyAlignment="1" applyProtection="1">
      <alignment horizontal="right" vertical="center"/>
    </xf>
    <xf numFmtId="0" fontId="7" fillId="0" borderId="20" xfId="0" applyFont="1" applyBorder="1" applyAlignment="1" applyProtection="1">
      <alignment horizontal="left" vertical="center" indent="1"/>
    </xf>
    <xf numFmtId="0" fontId="7" fillId="0" borderId="22" xfId="0" applyFont="1" applyBorder="1" applyAlignment="1" applyProtection="1">
      <alignment horizontal="left" vertical="center" indent="1"/>
    </xf>
    <xf numFmtId="41" fontId="7" fillId="4" borderId="23" xfId="0" applyNumberFormat="1" applyFont="1" applyFill="1" applyBorder="1" applyAlignment="1" applyProtection="1">
      <alignment horizontal="left" vertical="center"/>
    </xf>
    <xf numFmtId="0" fontId="8" fillId="5" borderId="0" xfId="0" applyFont="1" applyFill="1" applyProtection="1">
      <alignment vertical="center"/>
    </xf>
    <xf numFmtId="0" fontId="21" fillId="0" borderId="0" xfId="0" applyFont="1" applyProtection="1">
      <alignment vertical="center"/>
    </xf>
    <xf numFmtId="0" fontId="7" fillId="0" borderId="0" xfId="0" applyFont="1" applyProtection="1">
      <alignment vertical="center"/>
    </xf>
    <xf numFmtId="0" fontId="7"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7" fillId="0" borderId="2" xfId="0" applyFont="1" applyBorder="1" applyProtection="1">
      <alignment vertical="center"/>
    </xf>
    <xf numFmtId="0" fontId="7" fillId="0" borderId="20" xfId="0" applyFont="1" applyBorder="1" applyProtection="1">
      <alignment vertical="center"/>
    </xf>
    <xf numFmtId="0" fontId="7" fillId="2" borderId="24" xfId="0" applyFont="1" applyFill="1" applyBorder="1" applyProtection="1">
      <alignment vertical="center"/>
    </xf>
    <xf numFmtId="0" fontId="21" fillId="0" borderId="0" xfId="0" applyFont="1" applyFill="1" applyBorder="1" applyProtection="1">
      <alignment vertical="center"/>
    </xf>
    <xf numFmtId="0" fontId="7" fillId="0" borderId="0" xfId="0" applyFont="1" applyAlignment="1" applyProtection="1">
      <alignment horizontal="center" vertical="center"/>
    </xf>
    <xf numFmtId="0" fontId="7" fillId="2" borderId="2" xfId="0" applyFont="1" applyFill="1" applyBorder="1" applyProtection="1">
      <alignment vertical="center"/>
    </xf>
    <xf numFmtId="0" fontId="7" fillId="0" borderId="25" xfId="0" applyFont="1" applyBorder="1" applyProtection="1">
      <alignment vertical="center"/>
    </xf>
    <xf numFmtId="0" fontId="7" fillId="2" borderId="26" xfId="0" applyFont="1" applyFill="1" applyBorder="1" applyProtection="1">
      <alignment vertical="center"/>
    </xf>
    <xf numFmtId="0" fontId="7" fillId="0" borderId="4" xfId="0" applyFont="1" applyFill="1" applyBorder="1" applyProtection="1">
      <alignment vertical="center"/>
    </xf>
    <xf numFmtId="0" fontId="7" fillId="3" borderId="2" xfId="0" applyFont="1" applyFill="1" applyBorder="1" applyProtection="1">
      <alignment vertical="center"/>
    </xf>
    <xf numFmtId="0" fontId="7" fillId="2" borderId="28" xfId="0" applyFont="1" applyFill="1" applyBorder="1" applyProtection="1">
      <alignment vertical="center"/>
    </xf>
    <xf numFmtId="0" fontId="7" fillId="0" borderId="29" xfId="0" applyFont="1" applyBorder="1" applyProtection="1">
      <alignment vertical="center"/>
    </xf>
    <xf numFmtId="0" fontId="7" fillId="0" borderId="0" xfId="0" applyFont="1" applyBorder="1" applyProtection="1">
      <alignment vertical="center"/>
    </xf>
    <xf numFmtId="0" fontId="22" fillId="0" borderId="0" xfId="0" applyFont="1" applyProtection="1">
      <alignment vertical="center"/>
    </xf>
    <xf numFmtId="0" fontId="31" fillId="3" borderId="2" xfId="0" applyFont="1" applyFill="1" applyBorder="1" applyAlignment="1" applyProtection="1">
      <alignment horizontal="center" vertical="center"/>
    </xf>
    <xf numFmtId="0" fontId="7" fillId="0" borderId="2" xfId="0" applyFont="1" applyBorder="1" applyAlignment="1" applyProtection="1">
      <alignment vertical="center"/>
    </xf>
    <xf numFmtId="0" fontId="7" fillId="0" borderId="2" xfId="0" applyFont="1" applyFill="1" applyBorder="1" applyProtection="1">
      <alignment vertical="center"/>
    </xf>
    <xf numFmtId="0" fontId="7" fillId="0" borderId="27" xfId="0" applyFont="1" applyBorder="1" applyProtection="1">
      <alignment vertical="center"/>
    </xf>
    <xf numFmtId="0" fontId="19" fillId="0" borderId="0" xfId="0" applyFont="1" applyFill="1" applyBorder="1" applyProtection="1">
      <alignment vertical="center"/>
    </xf>
    <xf numFmtId="0" fontId="8" fillId="0" borderId="9" xfId="0" applyFont="1" applyBorder="1" applyProtection="1">
      <alignment vertical="center"/>
    </xf>
    <xf numFmtId="0" fontId="8" fillId="0" borderId="9" xfId="0" applyFont="1" applyFill="1" applyBorder="1" applyAlignment="1" applyProtection="1">
      <alignment vertical="center"/>
    </xf>
    <xf numFmtId="0" fontId="8" fillId="0" borderId="27" xfId="0" applyFont="1" applyFill="1" applyBorder="1" applyAlignment="1" applyProtection="1">
      <alignment horizontal="center" vertical="center" wrapText="1"/>
    </xf>
    <xf numFmtId="0" fontId="8" fillId="3" borderId="2" xfId="0" applyFont="1" applyFill="1" applyBorder="1" applyProtection="1">
      <alignment vertical="center"/>
    </xf>
    <xf numFmtId="41" fontId="0" fillId="0" borderId="27" xfId="0" applyNumberFormat="1" applyBorder="1" applyAlignment="1" applyProtection="1">
      <alignment vertical="center"/>
    </xf>
    <xf numFmtId="0" fontId="34" fillId="3" borderId="2" xfId="0" applyFont="1" applyFill="1" applyBorder="1" applyAlignment="1" applyProtection="1">
      <alignment horizontal="center" vertical="center"/>
    </xf>
    <xf numFmtId="0" fontId="19" fillId="7" borderId="0" xfId="0" applyFont="1" applyFill="1" applyBorder="1" applyProtection="1">
      <alignment vertical="center"/>
    </xf>
    <xf numFmtId="0" fontId="8" fillId="7" borderId="0" xfId="0" applyFont="1" applyFill="1" applyBorder="1" applyProtection="1">
      <alignment vertical="center"/>
    </xf>
    <xf numFmtId="0" fontId="7" fillId="7" borderId="0" xfId="0" applyFont="1" applyFill="1" applyBorder="1" applyProtection="1">
      <alignment vertical="center"/>
    </xf>
    <xf numFmtId="179" fontId="8" fillId="7" borderId="0" xfId="0" applyNumberFormat="1" applyFont="1" applyFill="1" applyBorder="1" applyAlignment="1" applyProtection="1">
      <alignment horizontal="center" vertical="center"/>
    </xf>
    <xf numFmtId="0" fontId="8" fillId="7" borderId="0" xfId="0" applyFont="1" applyFill="1" applyBorder="1" applyAlignment="1" applyProtection="1">
      <alignment horizontal="center" vertical="center" wrapText="1"/>
    </xf>
    <xf numFmtId="41" fontId="0" fillId="7" borderId="0" xfId="0" applyNumberFormat="1" applyFill="1" applyBorder="1" applyAlignment="1" applyProtection="1">
      <alignment vertical="center"/>
    </xf>
    <xf numFmtId="180" fontId="8" fillId="7" borderId="0" xfId="0" applyNumberFormat="1" applyFont="1" applyFill="1" applyBorder="1" applyProtection="1">
      <alignment vertical="center"/>
    </xf>
    <xf numFmtId="179" fontId="8" fillId="2" borderId="2" xfId="0" applyNumberFormat="1" applyFont="1" applyFill="1" applyBorder="1" applyProtection="1">
      <alignment vertical="center"/>
    </xf>
    <xf numFmtId="179" fontId="8" fillId="0" borderId="2" xfId="0" applyNumberFormat="1" applyFont="1" applyFill="1" applyBorder="1" applyProtection="1">
      <alignment vertical="center"/>
      <protection locked="0"/>
    </xf>
    <xf numFmtId="0" fontId="7" fillId="3" borderId="2" xfId="0" applyFont="1" applyFill="1" applyBorder="1" applyAlignment="1" applyProtection="1">
      <alignment horizontal="left" vertical="center"/>
    </xf>
    <xf numFmtId="0" fontId="8" fillId="7" borderId="0" xfId="0" applyFont="1" applyFill="1" applyProtection="1">
      <alignment vertical="center"/>
    </xf>
    <xf numFmtId="41" fontId="8" fillId="2" borderId="11" xfId="0" applyNumberFormat="1" applyFont="1" applyFill="1" applyBorder="1" applyAlignment="1" applyProtection="1">
      <alignment horizontal="right" vertical="center"/>
    </xf>
    <xf numFmtId="0" fontId="0" fillId="0" borderId="0" xfId="0" applyAlignment="1" applyProtection="1">
      <alignment horizontal="left" vertical="center" indent="1"/>
    </xf>
    <xf numFmtId="0" fontId="0" fillId="0" borderId="2" xfId="0" applyBorder="1" applyAlignment="1" applyProtection="1">
      <alignment horizontal="left" vertical="center" indent="1"/>
    </xf>
    <xf numFmtId="0" fontId="11" fillId="3" borderId="1" xfId="0" applyFont="1" applyFill="1" applyBorder="1" applyAlignment="1" applyProtection="1">
      <alignment horizontal="center" vertical="center"/>
    </xf>
    <xf numFmtId="0" fontId="0" fillId="0" borderId="0" xfId="0" applyAlignment="1" applyProtection="1">
      <alignment vertical="center"/>
    </xf>
    <xf numFmtId="0" fontId="8" fillId="7" borderId="0" xfId="0" applyFont="1" applyFill="1" applyBorder="1" applyAlignment="1" applyProtection="1">
      <alignment vertical="center"/>
    </xf>
    <xf numFmtId="0" fontId="8" fillId="7" borderId="0" xfId="0" applyFont="1" applyFill="1" applyBorder="1" applyAlignment="1" applyProtection="1">
      <alignment horizontal="center" vertical="center"/>
    </xf>
    <xf numFmtId="181" fontId="8" fillId="0" borderId="11" xfId="0" applyNumberFormat="1" applyFont="1" applyFill="1" applyBorder="1" applyAlignment="1" applyProtection="1">
      <alignment vertical="center"/>
      <protection locked="0"/>
    </xf>
    <xf numFmtId="0" fontId="8" fillId="0" borderId="0" xfId="0" applyFont="1" applyFill="1" applyAlignment="1" applyProtection="1">
      <alignment horizontal="right" vertical="center"/>
    </xf>
    <xf numFmtId="0" fontId="8" fillId="3" borderId="22" xfId="0" applyFont="1" applyFill="1" applyBorder="1" applyAlignment="1" applyProtection="1">
      <alignment horizontal="center" vertical="center"/>
    </xf>
    <xf numFmtId="0" fontId="0" fillId="3" borderId="28" xfId="0" applyFill="1" applyBorder="1" applyAlignment="1" applyProtection="1">
      <alignment horizontal="center" vertical="center"/>
    </xf>
    <xf numFmtId="0" fontId="8" fillId="4" borderId="28" xfId="0" quotePrefix="1" applyFont="1" applyFill="1" applyBorder="1" applyAlignment="1" applyProtection="1">
      <alignment horizontal="center" vertical="center"/>
    </xf>
    <xf numFmtId="0" fontId="0" fillId="4" borderId="23" xfId="0"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41" fontId="8" fillId="0" borderId="15" xfId="0" applyNumberFormat="1" applyFont="1" applyFill="1" applyBorder="1" applyAlignment="1" applyProtection="1">
      <alignment vertical="center"/>
      <protection locked="0"/>
    </xf>
    <xf numFmtId="41" fontId="0" fillId="0" borderId="16" xfId="0" applyNumberFormat="1" applyBorder="1" applyAlignment="1" applyProtection="1">
      <alignment vertical="center"/>
      <protection locked="0"/>
    </xf>
    <xf numFmtId="41" fontId="8" fillId="2" borderId="15" xfId="0" applyNumberFormat="1" applyFont="1" applyFill="1" applyBorder="1" applyAlignment="1" applyProtection="1">
      <alignment vertical="center"/>
    </xf>
    <xf numFmtId="41" fontId="8" fillId="2" borderId="16" xfId="0" applyNumberFormat="1" applyFont="1" applyFill="1" applyBorder="1" applyAlignment="1" applyProtection="1">
      <alignment vertical="center"/>
    </xf>
    <xf numFmtId="41" fontId="8" fillId="0" borderId="14" xfId="0" applyNumberFormat="1" applyFont="1" applyFill="1" applyBorder="1" applyAlignment="1" applyProtection="1">
      <alignment vertical="center"/>
      <protection locked="0"/>
    </xf>
    <xf numFmtId="41" fontId="8" fillId="2" borderId="14" xfId="0" applyNumberFormat="1" applyFont="1" applyFill="1" applyBorder="1" applyAlignment="1" applyProtection="1">
      <alignment vertical="center"/>
    </xf>
    <xf numFmtId="41" fontId="0" fillId="2" borderId="16" xfId="0" applyNumberFormat="1" applyFill="1" applyBorder="1" applyAlignment="1" applyProtection="1">
      <alignment vertical="center"/>
    </xf>
    <xf numFmtId="180" fontId="8" fillId="0" borderId="11" xfId="0" applyNumberFormat="1" applyFont="1" applyBorder="1" applyAlignment="1" applyProtection="1">
      <alignment vertical="center"/>
      <protection locked="0"/>
    </xf>
    <xf numFmtId="180" fontId="8" fillId="0" borderId="13" xfId="0" applyNumberFormat="1" applyFont="1" applyBorder="1" applyAlignment="1" applyProtection="1">
      <alignment vertical="center"/>
      <protection locked="0"/>
    </xf>
    <xf numFmtId="181" fontId="8" fillId="0" borderId="11" xfId="0" applyNumberFormat="1" applyFont="1" applyFill="1" applyBorder="1" applyAlignment="1" applyProtection="1">
      <alignment horizontal="right" vertical="center"/>
      <protection locked="0"/>
    </xf>
    <xf numFmtId="181" fontId="8" fillId="0" borderId="13" xfId="0" applyNumberFormat="1" applyFont="1" applyFill="1" applyBorder="1" applyAlignment="1" applyProtection="1">
      <alignment horizontal="right" vertical="center"/>
      <protection locked="0"/>
    </xf>
    <xf numFmtId="0" fontId="8" fillId="0" borderId="27" xfId="0" applyFont="1" applyBorder="1" applyAlignment="1" applyProtection="1">
      <alignment vertical="center"/>
    </xf>
    <xf numFmtId="0" fontId="0" fillId="0" borderId="27" xfId="0" applyBorder="1" applyAlignment="1" applyProtection="1">
      <alignment vertical="center"/>
    </xf>
    <xf numFmtId="41" fontId="8" fillId="2" borderId="11" xfId="0" applyNumberFormat="1" applyFont="1" applyFill="1" applyBorder="1" applyAlignment="1" applyProtection="1">
      <alignment horizontal="right" vertical="center"/>
    </xf>
    <xf numFmtId="41" fontId="8" fillId="2" borderId="13" xfId="0" applyNumberFormat="1" applyFont="1" applyFill="1" applyBorder="1" applyAlignment="1" applyProtection="1">
      <alignment horizontal="right" vertical="center"/>
    </xf>
    <xf numFmtId="0" fontId="8" fillId="3"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176" fontId="7" fillId="0" borderId="6" xfId="0" applyNumberFormat="1"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7" fillId="0" borderId="0" xfId="0" applyFont="1" applyAlignment="1" applyProtection="1">
      <alignment horizontal="left" vertical="center" indent="1"/>
    </xf>
    <xf numFmtId="176" fontId="7" fillId="0" borderId="0" xfId="0" applyNumberFormat="1" applyFont="1" applyBorder="1" applyAlignment="1" applyProtection="1">
      <alignment horizontal="left" vertical="center" indent="1"/>
    </xf>
    <xf numFmtId="0" fontId="8" fillId="0" borderId="11"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23" fillId="3" borderId="11" xfId="0" applyFont="1" applyFill="1" applyBorder="1" applyAlignment="1" applyProtection="1">
      <alignment horizontal="center" vertical="center"/>
    </xf>
    <xf numFmtId="0" fontId="5" fillId="0" borderId="13" xfId="0" applyFont="1" applyBorder="1" applyAlignment="1" applyProtection="1">
      <alignment horizontal="center" vertical="center"/>
    </xf>
    <xf numFmtId="0" fontId="0" fillId="0" borderId="0" xfId="0" applyAlignment="1" applyProtection="1">
      <alignment horizontal="left" vertical="center" indent="1"/>
    </xf>
    <xf numFmtId="177" fontId="8" fillId="2" borderId="12" xfId="0" applyNumberFormat="1" applyFont="1" applyFill="1" applyBorder="1" applyAlignment="1" applyProtection="1">
      <alignment vertical="center"/>
    </xf>
    <xf numFmtId="177" fontId="7" fillId="2" borderId="12" xfId="0" applyNumberFormat="1" applyFont="1" applyFill="1" applyBorder="1" applyAlignment="1" applyProtection="1">
      <alignment vertical="center"/>
    </xf>
    <xf numFmtId="177" fontId="7" fillId="2" borderId="13" xfId="0" applyNumberFormat="1" applyFont="1" applyFill="1" applyBorder="1" applyAlignment="1" applyProtection="1">
      <alignment vertical="center"/>
    </xf>
    <xf numFmtId="179" fontId="8" fillId="2" borderId="11" xfId="0" applyNumberFormat="1" applyFont="1" applyFill="1" applyBorder="1" applyAlignment="1" applyProtection="1">
      <alignment vertical="center"/>
    </xf>
    <xf numFmtId="0" fontId="8" fillId="2" borderId="13" xfId="0" applyFont="1" applyFill="1" applyBorder="1" applyAlignment="1" applyProtection="1">
      <alignment vertical="center"/>
    </xf>
    <xf numFmtId="41" fontId="8" fillId="2" borderId="11" xfId="0" applyNumberFormat="1" applyFont="1" applyFill="1" applyBorder="1" applyAlignment="1" applyProtection="1">
      <alignment vertical="center"/>
    </xf>
    <xf numFmtId="179" fontId="0" fillId="2" borderId="13" xfId="0" applyNumberFormat="1" applyFill="1" applyBorder="1" applyAlignment="1" applyProtection="1">
      <alignment vertical="center"/>
    </xf>
    <xf numFmtId="0" fontId="23" fillId="3" borderId="8" xfId="0" applyFont="1" applyFill="1" applyBorder="1" applyAlignment="1" applyProtection="1">
      <alignment horizontal="center" vertical="center" wrapText="1"/>
    </xf>
    <xf numFmtId="0" fontId="23" fillId="3"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29" fillId="3" borderId="17" xfId="0" applyFont="1" applyFill="1" applyBorder="1" applyAlignment="1" applyProtection="1">
      <alignment horizontal="center" vertical="center"/>
    </xf>
    <xf numFmtId="0" fontId="5" fillId="3" borderId="21" xfId="0" applyFont="1" applyFill="1" applyBorder="1" applyAlignment="1" applyProtection="1">
      <alignment vertical="center"/>
    </xf>
    <xf numFmtId="0" fontId="8" fillId="3" borderId="2" xfId="0" applyFont="1" applyFill="1" applyBorder="1" applyAlignment="1" applyProtection="1">
      <alignment horizontal="left" vertical="center" wrapText="1" indent="1"/>
    </xf>
    <xf numFmtId="0" fontId="0" fillId="0" borderId="2" xfId="0" applyBorder="1" applyAlignment="1" applyProtection="1">
      <alignment horizontal="left" vertical="center" indent="1"/>
    </xf>
    <xf numFmtId="0" fontId="0" fillId="0" borderId="2" xfId="0" applyBorder="1" applyAlignment="1" applyProtection="1">
      <alignment horizontal="left" vertical="top" wrapText="1"/>
      <protection locked="0"/>
    </xf>
    <xf numFmtId="0" fontId="8" fillId="3" borderId="1"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vertical="center"/>
    </xf>
    <xf numFmtId="0" fontId="11" fillId="3" borderId="17" xfId="0" applyFont="1" applyFill="1" applyBorder="1" applyAlignment="1" applyProtection="1">
      <alignment vertical="center"/>
    </xf>
    <xf numFmtId="0" fontId="11" fillId="3" borderId="1" xfId="0" applyFont="1" applyFill="1" applyBorder="1" applyAlignment="1" applyProtection="1">
      <alignment horizontal="center" vertical="center"/>
    </xf>
    <xf numFmtId="0" fontId="8" fillId="0" borderId="3"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8"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pplyProtection="1">
      <alignment vertical="center"/>
    </xf>
    <xf numFmtId="0" fontId="9" fillId="0" borderId="0" xfId="0" applyFont="1" applyAlignment="1" applyProtection="1">
      <alignment vertical="center"/>
    </xf>
    <xf numFmtId="0" fontId="34" fillId="0" borderId="19" xfId="0" applyFont="1" applyBorder="1" applyAlignment="1" applyProtection="1">
      <alignment vertical="center"/>
    </xf>
    <xf numFmtId="0" fontId="5" fillId="0" borderId="19" xfId="0" applyFont="1" applyBorder="1" applyAlignment="1" applyProtection="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8" fillId="2" borderId="11" xfId="2" applyNumberFormat="1" applyFont="1" applyFill="1" applyBorder="1" applyAlignment="1" applyProtection="1">
      <alignment horizontal="center" vertical="center"/>
    </xf>
    <xf numFmtId="0" fontId="0" fillId="2" borderId="5"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0" fillId="2" borderId="2" xfId="0" applyFill="1" applyBorder="1" applyAlignment="1" applyProtection="1">
      <alignment horizontal="left" vertical="center"/>
    </xf>
    <xf numFmtId="0" fontId="0" fillId="2" borderId="2" xfId="0" applyFill="1" applyBorder="1" applyAlignment="1" applyProtection="1">
      <alignment horizontal="left" vertical="top" wrapText="1"/>
    </xf>
    <xf numFmtId="0" fontId="23"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0" fontId="23" fillId="7" borderId="0" xfId="0" applyFont="1"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179" fontId="8" fillId="7" borderId="0" xfId="0" applyNumberFormat="1" applyFont="1" applyFill="1" applyBorder="1" applyAlignment="1" applyProtection="1">
      <alignment vertical="center"/>
    </xf>
    <xf numFmtId="179" fontId="0" fillId="7" borderId="0" xfId="0" applyNumberFormat="1" applyFill="1" applyBorder="1" applyAlignment="1" applyProtection="1">
      <alignment vertical="center"/>
    </xf>
    <xf numFmtId="0" fontId="8" fillId="7" borderId="0" xfId="0" applyFont="1" applyFill="1" applyBorder="1" applyAlignment="1" applyProtection="1">
      <alignment vertical="center"/>
    </xf>
    <xf numFmtId="0" fontId="0" fillId="7" borderId="0" xfId="0" applyFill="1" applyBorder="1" applyAlignment="1" applyProtection="1">
      <alignment vertical="center"/>
    </xf>
    <xf numFmtId="0" fontId="8"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8" fillId="7" borderId="0" xfId="0" quotePrefix="1" applyFont="1" applyFill="1" applyBorder="1" applyAlignment="1" applyProtection="1">
      <alignment horizontal="center" vertical="center"/>
    </xf>
    <xf numFmtId="41" fontId="8" fillId="7" borderId="0" xfId="0" applyNumberFormat="1" applyFont="1" applyFill="1" applyBorder="1" applyAlignment="1" applyProtection="1">
      <alignment vertical="center"/>
    </xf>
    <xf numFmtId="180" fontId="8" fillId="7" borderId="0" xfId="0" applyNumberFormat="1" applyFont="1" applyFill="1" applyBorder="1" applyAlignment="1" applyProtection="1">
      <alignment vertical="center"/>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243">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DFFE6"/>
      <color rgb="FF99FFCC"/>
      <color rgb="FF66FFFF"/>
      <color rgb="FFFFFF09"/>
      <color rgb="FFFFCCCC"/>
      <color rgb="FFE9DEF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176893</xdr:colOff>
      <xdr:row>142</xdr:row>
      <xdr:rowOff>168089</xdr:rowOff>
    </xdr:from>
    <xdr:to>
      <xdr:col>10</xdr:col>
      <xdr:colOff>435428</xdr:colOff>
      <xdr:row>155</xdr:row>
      <xdr:rowOff>40828</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10721628" y="44341677"/>
          <a:ext cx="5032241" cy="3951680"/>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Ⅲ.</a:t>
          </a:r>
          <a:r>
            <a:rPr kumimoji="1" lang="ja-JP" altLang="en-US" sz="1100">
              <a:solidFill>
                <a:schemeClr val="tx1"/>
              </a:solidFill>
            </a:rPr>
            <a:t>生産性向上に関する報告と</a:t>
          </a:r>
          <a:r>
            <a:rPr kumimoji="1" lang="en-US" altLang="ja-JP" sz="1100">
              <a:solidFill>
                <a:schemeClr val="tx1"/>
              </a:solidFill>
            </a:rPr>
            <a:t>Ⅳ.</a:t>
          </a:r>
          <a:r>
            <a:rPr kumimoji="1" lang="ja-JP" altLang="en-US" sz="1100">
              <a:solidFill>
                <a:schemeClr val="tx1"/>
              </a:solidFill>
            </a:rPr>
            <a:t>賃金引き上げに関する報告を共に記入する場合は、</a:t>
          </a:r>
          <a:r>
            <a:rPr kumimoji="1" lang="en-US" altLang="ja-JP" sz="1100">
              <a:solidFill>
                <a:schemeClr val="tx1"/>
              </a:solidFill>
            </a:rPr>
            <a:t>151</a:t>
          </a:r>
          <a:r>
            <a:rPr kumimoji="1" lang="ja-JP" altLang="en-US" sz="1100">
              <a:solidFill>
                <a:schemeClr val="tx1"/>
              </a:solidFill>
            </a:rPr>
            <a:t>行目と</a:t>
          </a:r>
          <a:r>
            <a:rPr kumimoji="1" lang="en-US" altLang="ja-JP" sz="1100">
              <a:solidFill>
                <a:schemeClr val="tx1"/>
              </a:solidFill>
            </a:rPr>
            <a:t>164</a:t>
          </a:r>
          <a:r>
            <a:rPr kumimoji="1" lang="ja-JP" altLang="en-US" sz="1100">
              <a:solidFill>
                <a:schemeClr val="tx1"/>
              </a:solidFill>
            </a:rPr>
            <a:t>行目の「従業員数」に同じ数値を記入してください。</a:t>
          </a:r>
        </a:p>
      </xdr:txBody>
    </xdr:sp>
    <xdr:clientData/>
  </xdr:twoCellAnchor>
  <xdr:twoCellAnchor>
    <xdr:from>
      <xdr:col>6</xdr:col>
      <xdr:colOff>204107</xdr:colOff>
      <xdr:row>107</xdr:row>
      <xdr:rowOff>204107</xdr:rowOff>
    </xdr:from>
    <xdr:to>
      <xdr:col>10</xdr:col>
      <xdr:colOff>462642</xdr:colOff>
      <xdr:row>115</xdr:row>
      <xdr:rowOff>217714</xdr:rowOff>
    </xdr:to>
    <xdr:sp macro="" textlink="">
      <xdr:nvSpPr>
        <xdr:cNvPr id="3" name="正方形/長方形 2">
          <a:extLst>
            <a:ext uri="{FF2B5EF4-FFF2-40B4-BE49-F238E27FC236}">
              <a16:creationId xmlns:a16="http://schemas.microsoft.com/office/drawing/2014/main" id="{049980AC-2C04-4B78-8353-0E73C8F6A48F}"/>
            </a:ext>
          </a:extLst>
        </xdr:cNvPr>
        <xdr:cNvSpPr/>
      </xdr:nvSpPr>
      <xdr:spPr>
        <a:xfrm>
          <a:off x="11103428" y="33310286"/>
          <a:ext cx="5021035" cy="2517321"/>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・福利厚生費（厚生費）、法定福利費、退職金及び退職給与引当金繰入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124</xdr:row>
      <xdr:rowOff>231319</xdr:rowOff>
    </xdr:from>
    <xdr:to>
      <xdr:col>10</xdr:col>
      <xdr:colOff>462642</xdr:colOff>
      <xdr:row>131</xdr:row>
      <xdr:rowOff>13608</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1103428" y="38657890"/>
          <a:ext cx="5021035" cy="1973039"/>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96</xdr:row>
      <xdr:rowOff>285752</xdr:rowOff>
    </xdr:from>
    <xdr:to>
      <xdr:col>10</xdr:col>
      <xdr:colOff>462642</xdr:colOff>
      <xdr:row>103</xdr:row>
      <xdr:rowOff>244930</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1103428" y="29949323"/>
          <a:ext cx="5021035" cy="214992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135</xdr:row>
      <xdr:rowOff>27219</xdr:rowOff>
    </xdr:from>
    <xdr:to>
      <xdr:col>10</xdr:col>
      <xdr:colOff>476249</xdr:colOff>
      <xdr:row>140</xdr:row>
      <xdr:rowOff>136072</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11117035" y="41896398"/>
          <a:ext cx="5021035" cy="167367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editAs="oneCell">
    <xdr:from>
      <xdr:col>5</xdr:col>
      <xdr:colOff>352425</xdr:colOff>
      <xdr:row>4</xdr:row>
      <xdr:rowOff>0</xdr:rowOff>
    </xdr:from>
    <xdr:to>
      <xdr:col>8</xdr:col>
      <xdr:colOff>229241</xdr:colOff>
      <xdr:row>5</xdr:row>
      <xdr:rowOff>28623</xdr:rowOff>
    </xdr:to>
    <xdr:pic>
      <xdr:nvPicPr>
        <xdr:cNvPr id="7" name="図 6">
          <a:extLst>
            <a:ext uri="{FF2B5EF4-FFF2-40B4-BE49-F238E27FC236}">
              <a16:creationId xmlns:a16="http://schemas.microsoft.com/office/drawing/2014/main" id="{F3DDEB5E-504C-17BE-0CB7-E251FCC27BF4}"/>
            </a:ext>
          </a:extLst>
        </xdr:cNvPr>
        <xdr:cNvPicPr>
          <a:picLocks noChangeAspect="1"/>
        </xdr:cNvPicPr>
      </xdr:nvPicPr>
      <xdr:blipFill>
        <a:blip xmlns:r="http://schemas.openxmlformats.org/officeDocument/2006/relationships" r:embed="rId1"/>
        <a:stretch>
          <a:fillRect/>
        </a:stretch>
      </xdr:blipFill>
      <xdr:spPr>
        <a:xfrm>
          <a:off x="8582025" y="1257300"/>
          <a:ext cx="4591691" cy="342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176893</xdr:colOff>
      <xdr:row>143</xdr:row>
      <xdr:rowOff>54434</xdr:rowOff>
    </xdr:from>
    <xdr:to>
      <xdr:col>10</xdr:col>
      <xdr:colOff>435428</xdr:colOff>
      <xdr:row>155</xdr:row>
      <xdr:rowOff>40827</xdr:rowOff>
    </xdr:to>
    <xdr:sp macro="" textlink="">
      <xdr:nvSpPr>
        <xdr:cNvPr id="2" name="正方形/長方形 1">
          <a:extLst>
            <a:ext uri="{FF2B5EF4-FFF2-40B4-BE49-F238E27FC236}">
              <a16:creationId xmlns:a16="http://schemas.microsoft.com/office/drawing/2014/main" id="{23C340F4-C177-4285-AFED-19C80EE0D9E9}"/>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107</xdr:row>
      <xdr:rowOff>204107</xdr:rowOff>
    </xdr:from>
    <xdr:to>
      <xdr:col>10</xdr:col>
      <xdr:colOff>462642</xdr:colOff>
      <xdr:row>115</xdr:row>
      <xdr:rowOff>217714</xdr:rowOff>
    </xdr:to>
    <xdr:sp macro="" textlink="">
      <xdr:nvSpPr>
        <xdr:cNvPr id="3" name="正方形/長方形 2">
          <a:extLst>
            <a:ext uri="{FF2B5EF4-FFF2-40B4-BE49-F238E27FC236}">
              <a16:creationId xmlns:a16="http://schemas.microsoft.com/office/drawing/2014/main" id="{5A2B6E49-6810-44D2-BCF4-6D296866AC29}"/>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・福利厚生費（厚生費）、法定福利費、退職金及び退職給与引当金繰入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124</xdr:row>
      <xdr:rowOff>231319</xdr:rowOff>
    </xdr:from>
    <xdr:to>
      <xdr:col>10</xdr:col>
      <xdr:colOff>462642</xdr:colOff>
      <xdr:row>131</xdr:row>
      <xdr:rowOff>13608</xdr:rowOff>
    </xdr:to>
    <xdr:sp macro="" textlink="">
      <xdr:nvSpPr>
        <xdr:cNvPr id="4" name="正方形/長方形 3">
          <a:extLst>
            <a:ext uri="{FF2B5EF4-FFF2-40B4-BE49-F238E27FC236}">
              <a16:creationId xmlns:a16="http://schemas.microsoft.com/office/drawing/2014/main" id="{CC2669BC-8CBC-4103-B0BF-7F68D61F36C7}"/>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96</xdr:row>
      <xdr:rowOff>285752</xdr:rowOff>
    </xdr:from>
    <xdr:to>
      <xdr:col>10</xdr:col>
      <xdr:colOff>462642</xdr:colOff>
      <xdr:row>103</xdr:row>
      <xdr:rowOff>244930</xdr:rowOff>
    </xdr:to>
    <xdr:sp macro="" textlink="">
      <xdr:nvSpPr>
        <xdr:cNvPr id="5" name="正方形/長方形 4">
          <a:extLst>
            <a:ext uri="{FF2B5EF4-FFF2-40B4-BE49-F238E27FC236}">
              <a16:creationId xmlns:a16="http://schemas.microsoft.com/office/drawing/2014/main" id="{37F931EA-D812-44B6-8D4F-4A4805EF4176}"/>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135</xdr:row>
      <xdr:rowOff>27219</xdr:rowOff>
    </xdr:from>
    <xdr:to>
      <xdr:col>10</xdr:col>
      <xdr:colOff>476249</xdr:colOff>
      <xdr:row>140</xdr:row>
      <xdr:rowOff>136072</xdr:rowOff>
    </xdr:to>
    <xdr:sp macro="" textlink="">
      <xdr:nvSpPr>
        <xdr:cNvPr id="6" name="正方形/長方形 5">
          <a:extLst>
            <a:ext uri="{FF2B5EF4-FFF2-40B4-BE49-F238E27FC236}">
              <a16:creationId xmlns:a16="http://schemas.microsoft.com/office/drawing/2014/main" id="{28212A9A-9734-4BFC-8A48-24D161370D27}"/>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editAs="oneCell">
    <xdr:from>
      <xdr:col>5</xdr:col>
      <xdr:colOff>438150</xdr:colOff>
      <xdr:row>4</xdr:row>
      <xdr:rowOff>0</xdr:rowOff>
    </xdr:from>
    <xdr:to>
      <xdr:col>8</xdr:col>
      <xdr:colOff>314966</xdr:colOff>
      <xdr:row>5</xdr:row>
      <xdr:rowOff>28623</xdr:rowOff>
    </xdr:to>
    <xdr:pic>
      <xdr:nvPicPr>
        <xdr:cNvPr id="7" name="図 6">
          <a:extLst>
            <a:ext uri="{FF2B5EF4-FFF2-40B4-BE49-F238E27FC236}">
              <a16:creationId xmlns:a16="http://schemas.microsoft.com/office/drawing/2014/main" id="{1E14D8E4-B07A-20EC-29FA-A6DACBA22045}"/>
            </a:ext>
          </a:extLst>
        </xdr:cNvPr>
        <xdr:cNvPicPr>
          <a:picLocks noChangeAspect="1"/>
        </xdr:cNvPicPr>
      </xdr:nvPicPr>
      <xdr:blipFill>
        <a:blip xmlns:r="http://schemas.openxmlformats.org/officeDocument/2006/relationships" r:embed="rId1"/>
        <a:stretch>
          <a:fillRect/>
        </a:stretch>
      </xdr:blipFill>
      <xdr:spPr>
        <a:xfrm>
          <a:off x="8667750" y="1257300"/>
          <a:ext cx="4591691" cy="3429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176893</xdr:colOff>
      <xdr:row>143</xdr:row>
      <xdr:rowOff>54434</xdr:rowOff>
    </xdr:from>
    <xdr:to>
      <xdr:col>10</xdr:col>
      <xdr:colOff>435428</xdr:colOff>
      <xdr:row>155</xdr:row>
      <xdr:rowOff>40827</xdr:rowOff>
    </xdr:to>
    <xdr:sp macro="" textlink="">
      <xdr:nvSpPr>
        <xdr:cNvPr id="2" name="正方形/長方形 1">
          <a:extLst>
            <a:ext uri="{FF2B5EF4-FFF2-40B4-BE49-F238E27FC236}">
              <a16:creationId xmlns:a16="http://schemas.microsoft.com/office/drawing/2014/main" id="{96A85780-44B1-4797-BBA0-F288B76F04BD}"/>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107</xdr:row>
      <xdr:rowOff>204107</xdr:rowOff>
    </xdr:from>
    <xdr:to>
      <xdr:col>10</xdr:col>
      <xdr:colOff>462642</xdr:colOff>
      <xdr:row>115</xdr:row>
      <xdr:rowOff>217714</xdr:rowOff>
    </xdr:to>
    <xdr:sp macro="" textlink="">
      <xdr:nvSpPr>
        <xdr:cNvPr id="3" name="正方形/長方形 2">
          <a:extLst>
            <a:ext uri="{FF2B5EF4-FFF2-40B4-BE49-F238E27FC236}">
              <a16:creationId xmlns:a16="http://schemas.microsoft.com/office/drawing/2014/main" id="{D0C8CCD2-997B-4380-9286-1B480AF28B99}"/>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・福利厚生費（厚生費）、法定福利費、退職金及び退職給与引当金繰入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124</xdr:row>
      <xdr:rowOff>231319</xdr:rowOff>
    </xdr:from>
    <xdr:to>
      <xdr:col>10</xdr:col>
      <xdr:colOff>462642</xdr:colOff>
      <xdr:row>131</xdr:row>
      <xdr:rowOff>13608</xdr:rowOff>
    </xdr:to>
    <xdr:sp macro="" textlink="">
      <xdr:nvSpPr>
        <xdr:cNvPr id="4" name="正方形/長方形 3">
          <a:extLst>
            <a:ext uri="{FF2B5EF4-FFF2-40B4-BE49-F238E27FC236}">
              <a16:creationId xmlns:a16="http://schemas.microsoft.com/office/drawing/2014/main" id="{49E28C3D-8018-4F55-A907-D03A15AEF639}"/>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96</xdr:row>
      <xdr:rowOff>285752</xdr:rowOff>
    </xdr:from>
    <xdr:to>
      <xdr:col>10</xdr:col>
      <xdr:colOff>462642</xdr:colOff>
      <xdr:row>103</xdr:row>
      <xdr:rowOff>244930</xdr:rowOff>
    </xdr:to>
    <xdr:sp macro="" textlink="">
      <xdr:nvSpPr>
        <xdr:cNvPr id="5" name="正方形/長方形 4">
          <a:extLst>
            <a:ext uri="{FF2B5EF4-FFF2-40B4-BE49-F238E27FC236}">
              <a16:creationId xmlns:a16="http://schemas.microsoft.com/office/drawing/2014/main" id="{135F1F4F-255A-40D5-9866-2D55EBF40532}"/>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135</xdr:row>
      <xdr:rowOff>27219</xdr:rowOff>
    </xdr:from>
    <xdr:to>
      <xdr:col>10</xdr:col>
      <xdr:colOff>476249</xdr:colOff>
      <xdr:row>140</xdr:row>
      <xdr:rowOff>136072</xdr:rowOff>
    </xdr:to>
    <xdr:sp macro="" textlink="">
      <xdr:nvSpPr>
        <xdr:cNvPr id="6" name="正方形/長方形 5">
          <a:extLst>
            <a:ext uri="{FF2B5EF4-FFF2-40B4-BE49-F238E27FC236}">
              <a16:creationId xmlns:a16="http://schemas.microsoft.com/office/drawing/2014/main" id="{D0EFB4E2-FEEA-4978-B24A-F69723BC1BDE}"/>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editAs="oneCell">
    <xdr:from>
      <xdr:col>5</xdr:col>
      <xdr:colOff>438150</xdr:colOff>
      <xdr:row>4</xdr:row>
      <xdr:rowOff>0</xdr:rowOff>
    </xdr:from>
    <xdr:to>
      <xdr:col>8</xdr:col>
      <xdr:colOff>314966</xdr:colOff>
      <xdr:row>5</xdr:row>
      <xdr:rowOff>28623</xdr:rowOff>
    </xdr:to>
    <xdr:pic>
      <xdr:nvPicPr>
        <xdr:cNvPr id="7" name="図 6">
          <a:extLst>
            <a:ext uri="{FF2B5EF4-FFF2-40B4-BE49-F238E27FC236}">
              <a16:creationId xmlns:a16="http://schemas.microsoft.com/office/drawing/2014/main" id="{421E0483-DD42-EB18-33D5-7E0775A01143}"/>
            </a:ext>
          </a:extLst>
        </xdr:cNvPr>
        <xdr:cNvPicPr>
          <a:picLocks noChangeAspect="1"/>
        </xdr:cNvPicPr>
      </xdr:nvPicPr>
      <xdr:blipFill>
        <a:blip xmlns:r="http://schemas.openxmlformats.org/officeDocument/2006/relationships" r:embed="rId1"/>
        <a:stretch>
          <a:fillRect/>
        </a:stretch>
      </xdr:blipFill>
      <xdr:spPr>
        <a:xfrm>
          <a:off x="8667750" y="1257300"/>
          <a:ext cx="4591691" cy="342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176893</xdr:colOff>
      <xdr:row>143</xdr:row>
      <xdr:rowOff>54434</xdr:rowOff>
    </xdr:from>
    <xdr:to>
      <xdr:col>10</xdr:col>
      <xdr:colOff>435428</xdr:colOff>
      <xdr:row>155</xdr:row>
      <xdr:rowOff>40827</xdr:rowOff>
    </xdr:to>
    <xdr:sp macro="" textlink="">
      <xdr:nvSpPr>
        <xdr:cNvPr id="2" name="正方形/長方形 1">
          <a:extLst>
            <a:ext uri="{FF2B5EF4-FFF2-40B4-BE49-F238E27FC236}">
              <a16:creationId xmlns:a16="http://schemas.microsoft.com/office/drawing/2014/main" id="{733FA3A2-6E9E-4784-B6A7-B86B4ABE968B}"/>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107</xdr:row>
      <xdr:rowOff>204107</xdr:rowOff>
    </xdr:from>
    <xdr:to>
      <xdr:col>10</xdr:col>
      <xdr:colOff>462642</xdr:colOff>
      <xdr:row>115</xdr:row>
      <xdr:rowOff>217714</xdr:rowOff>
    </xdr:to>
    <xdr:sp macro="" textlink="">
      <xdr:nvSpPr>
        <xdr:cNvPr id="3" name="正方形/長方形 2">
          <a:extLst>
            <a:ext uri="{FF2B5EF4-FFF2-40B4-BE49-F238E27FC236}">
              <a16:creationId xmlns:a16="http://schemas.microsoft.com/office/drawing/2014/main" id="{44209370-5917-4C1E-B96C-62021BAD4908}"/>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・福利厚生費（厚生費）、法定福利費、退職金及び退職給与引当金繰入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124</xdr:row>
      <xdr:rowOff>231319</xdr:rowOff>
    </xdr:from>
    <xdr:to>
      <xdr:col>10</xdr:col>
      <xdr:colOff>462642</xdr:colOff>
      <xdr:row>131</xdr:row>
      <xdr:rowOff>13608</xdr:rowOff>
    </xdr:to>
    <xdr:sp macro="" textlink="">
      <xdr:nvSpPr>
        <xdr:cNvPr id="4" name="正方形/長方形 3">
          <a:extLst>
            <a:ext uri="{FF2B5EF4-FFF2-40B4-BE49-F238E27FC236}">
              <a16:creationId xmlns:a16="http://schemas.microsoft.com/office/drawing/2014/main" id="{DD52BFC7-9304-4567-B82B-85FE08FC6DC9}"/>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96</xdr:row>
      <xdr:rowOff>285752</xdr:rowOff>
    </xdr:from>
    <xdr:to>
      <xdr:col>10</xdr:col>
      <xdr:colOff>462642</xdr:colOff>
      <xdr:row>103</xdr:row>
      <xdr:rowOff>244930</xdr:rowOff>
    </xdr:to>
    <xdr:sp macro="" textlink="">
      <xdr:nvSpPr>
        <xdr:cNvPr id="5" name="正方形/長方形 4">
          <a:extLst>
            <a:ext uri="{FF2B5EF4-FFF2-40B4-BE49-F238E27FC236}">
              <a16:creationId xmlns:a16="http://schemas.microsoft.com/office/drawing/2014/main" id="{116E1D41-5EFD-4959-9365-74620F00CE8E}"/>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135</xdr:row>
      <xdr:rowOff>27219</xdr:rowOff>
    </xdr:from>
    <xdr:to>
      <xdr:col>10</xdr:col>
      <xdr:colOff>476249</xdr:colOff>
      <xdr:row>140</xdr:row>
      <xdr:rowOff>136072</xdr:rowOff>
    </xdr:to>
    <xdr:sp macro="" textlink="">
      <xdr:nvSpPr>
        <xdr:cNvPr id="6" name="正方形/長方形 5">
          <a:extLst>
            <a:ext uri="{FF2B5EF4-FFF2-40B4-BE49-F238E27FC236}">
              <a16:creationId xmlns:a16="http://schemas.microsoft.com/office/drawing/2014/main" id="{68913E5F-1A06-4AC7-BE30-95B9B1845F47}"/>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editAs="oneCell">
    <xdr:from>
      <xdr:col>5</xdr:col>
      <xdr:colOff>352425</xdr:colOff>
      <xdr:row>4</xdr:row>
      <xdr:rowOff>0</xdr:rowOff>
    </xdr:from>
    <xdr:to>
      <xdr:col>8</xdr:col>
      <xdr:colOff>229241</xdr:colOff>
      <xdr:row>5</xdr:row>
      <xdr:rowOff>28623</xdr:rowOff>
    </xdr:to>
    <xdr:pic>
      <xdr:nvPicPr>
        <xdr:cNvPr id="7" name="図 6">
          <a:extLst>
            <a:ext uri="{FF2B5EF4-FFF2-40B4-BE49-F238E27FC236}">
              <a16:creationId xmlns:a16="http://schemas.microsoft.com/office/drawing/2014/main" id="{84A560EB-2172-E75A-1B13-8E414F6BB2CC}"/>
            </a:ext>
          </a:extLst>
        </xdr:cNvPr>
        <xdr:cNvPicPr>
          <a:picLocks noChangeAspect="1"/>
        </xdr:cNvPicPr>
      </xdr:nvPicPr>
      <xdr:blipFill>
        <a:blip xmlns:r="http://schemas.openxmlformats.org/officeDocument/2006/relationships" r:embed="rId1"/>
        <a:stretch>
          <a:fillRect/>
        </a:stretch>
      </xdr:blipFill>
      <xdr:spPr>
        <a:xfrm>
          <a:off x="8582025" y="1257300"/>
          <a:ext cx="4591691" cy="3429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176893</xdr:colOff>
      <xdr:row>143</xdr:row>
      <xdr:rowOff>54434</xdr:rowOff>
    </xdr:from>
    <xdr:to>
      <xdr:col>10</xdr:col>
      <xdr:colOff>435428</xdr:colOff>
      <xdr:row>155</xdr:row>
      <xdr:rowOff>40827</xdr:rowOff>
    </xdr:to>
    <xdr:sp macro="" textlink="">
      <xdr:nvSpPr>
        <xdr:cNvPr id="2" name="正方形/長方形 1">
          <a:extLst>
            <a:ext uri="{FF2B5EF4-FFF2-40B4-BE49-F238E27FC236}">
              <a16:creationId xmlns:a16="http://schemas.microsoft.com/office/drawing/2014/main" id="{B96290AE-34FA-46CB-B986-583D44A70CCB}"/>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107</xdr:row>
      <xdr:rowOff>204107</xdr:rowOff>
    </xdr:from>
    <xdr:to>
      <xdr:col>10</xdr:col>
      <xdr:colOff>462642</xdr:colOff>
      <xdr:row>115</xdr:row>
      <xdr:rowOff>217714</xdr:rowOff>
    </xdr:to>
    <xdr:sp macro="" textlink="">
      <xdr:nvSpPr>
        <xdr:cNvPr id="3" name="正方形/長方形 2">
          <a:extLst>
            <a:ext uri="{FF2B5EF4-FFF2-40B4-BE49-F238E27FC236}">
              <a16:creationId xmlns:a16="http://schemas.microsoft.com/office/drawing/2014/main" id="{033120E6-097D-4E94-B6D9-9824664D375A}"/>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・福利厚生費（厚生費）、法定福利費、退職金及び退職給与引当金繰入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124</xdr:row>
      <xdr:rowOff>231319</xdr:rowOff>
    </xdr:from>
    <xdr:to>
      <xdr:col>10</xdr:col>
      <xdr:colOff>462642</xdr:colOff>
      <xdr:row>131</xdr:row>
      <xdr:rowOff>13608</xdr:rowOff>
    </xdr:to>
    <xdr:sp macro="" textlink="">
      <xdr:nvSpPr>
        <xdr:cNvPr id="4" name="正方形/長方形 3">
          <a:extLst>
            <a:ext uri="{FF2B5EF4-FFF2-40B4-BE49-F238E27FC236}">
              <a16:creationId xmlns:a16="http://schemas.microsoft.com/office/drawing/2014/main" id="{56770E43-2B2C-4463-8744-94162DE754F2}"/>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96</xdr:row>
      <xdr:rowOff>285752</xdr:rowOff>
    </xdr:from>
    <xdr:to>
      <xdr:col>10</xdr:col>
      <xdr:colOff>462642</xdr:colOff>
      <xdr:row>103</xdr:row>
      <xdr:rowOff>244930</xdr:rowOff>
    </xdr:to>
    <xdr:sp macro="" textlink="">
      <xdr:nvSpPr>
        <xdr:cNvPr id="5" name="正方形/長方形 4">
          <a:extLst>
            <a:ext uri="{FF2B5EF4-FFF2-40B4-BE49-F238E27FC236}">
              <a16:creationId xmlns:a16="http://schemas.microsoft.com/office/drawing/2014/main" id="{731B1328-4432-4F63-B301-B06AC999DC7E}"/>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135</xdr:row>
      <xdr:rowOff>27219</xdr:rowOff>
    </xdr:from>
    <xdr:to>
      <xdr:col>10</xdr:col>
      <xdr:colOff>476249</xdr:colOff>
      <xdr:row>140</xdr:row>
      <xdr:rowOff>136072</xdr:rowOff>
    </xdr:to>
    <xdr:sp macro="" textlink="">
      <xdr:nvSpPr>
        <xdr:cNvPr id="6" name="正方形/長方形 5">
          <a:extLst>
            <a:ext uri="{FF2B5EF4-FFF2-40B4-BE49-F238E27FC236}">
              <a16:creationId xmlns:a16="http://schemas.microsoft.com/office/drawing/2014/main" id="{65457F2A-2362-49F2-82CC-3C47C5B53FCE}"/>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editAs="oneCell">
    <xdr:from>
      <xdr:col>5</xdr:col>
      <xdr:colOff>295275</xdr:colOff>
      <xdr:row>4</xdr:row>
      <xdr:rowOff>0</xdr:rowOff>
    </xdr:from>
    <xdr:to>
      <xdr:col>8</xdr:col>
      <xdr:colOff>172091</xdr:colOff>
      <xdr:row>5</xdr:row>
      <xdr:rowOff>28623</xdr:rowOff>
    </xdr:to>
    <xdr:pic>
      <xdr:nvPicPr>
        <xdr:cNvPr id="7" name="図 6">
          <a:extLst>
            <a:ext uri="{FF2B5EF4-FFF2-40B4-BE49-F238E27FC236}">
              <a16:creationId xmlns:a16="http://schemas.microsoft.com/office/drawing/2014/main" id="{F51CA6ED-5C18-CE16-3474-00DA9F42EB47}"/>
            </a:ext>
          </a:extLst>
        </xdr:cNvPr>
        <xdr:cNvPicPr>
          <a:picLocks noChangeAspect="1"/>
        </xdr:cNvPicPr>
      </xdr:nvPicPr>
      <xdr:blipFill>
        <a:blip xmlns:r="http://schemas.openxmlformats.org/officeDocument/2006/relationships" r:embed="rId1"/>
        <a:stretch>
          <a:fillRect/>
        </a:stretch>
      </xdr:blipFill>
      <xdr:spPr>
        <a:xfrm>
          <a:off x="8524875" y="1257300"/>
          <a:ext cx="4591691" cy="34294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0000"/>
  </sheetPr>
  <dimension ref="A1:O177"/>
  <sheetViews>
    <sheetView showGridLines="0" tabSelected="1" view="pageBreakPreview" zoomScaleNormal="80" zoomScaleSheetLayoutView="100" workbookViewId="0">
      <selection activeCell="E11" sqref="E11:F11"/>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8.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
        <v>244</v>
      </c>
    </row>
    <row r="2" spans="1:13" ht="24.95" customHeight="1">
      <c r="D2" s="65" t="s">
        <v>0</v>
      </c>
      <c r="I2" s="66"/>
      <c r="J2" s="67" t="s">
        <v>1</v>
      </c>
    </row>
    <row r="3" spans="1:13" ht="24.95" customHeight="1">
      <c r="D3" s="64" t="s">
        <v>2</v>
      </c>
    </row>
    <row r="4" spans="1:13" ht="24.95" customHeight="1">
      <c r="D4" s="68" t="s">
        <v>3</v>
      </c>
    </row>
    <row r="5" spans="1:13" ht="24.95" customHeight="1">
      <c r="D5" s="69" t="s">
        <v>4</v>
      </c>
      <c r="F5" s="160"/>
      <c r="G5" s="63"/>
      <c r="H5" s="160"/>
      <c r="I5" s="63"/>
    </row>
    <row r="6" spans="1:13" ht="24.95" customHeight="1">
      <c r="B6" s="70" t="s">
        <v>5</v>
      </c>
      <c r="D6" s="71" t="s">
        <v>6</v>
      </c>
    </row>
    <row r="7" spans="1:13" ht="24.95" customHeight="1">
      <c r="B7" s="72"/>
      <c r="D7" s="73" t="s">
        <v>7</v>
      </c>
      <c r="E7" s="74"/>
      <c r="F7" s="74"/>
      <c r="G7" s="74"/>
      <c r="H7" s="74"/>
      <c r="I7" s="74"/>
      <c r="J7" s="74"/>
    </row>
    <row r="8" spans="1:13" ht="24.95" customHeight="1">
      <c r="B8" s="72"/>
      <c r="D8" s="65" t="s">
        <v>8</v>
      </c>
    </row>
    <row r="9" spans="1:13" ht="24.95" customHeight="1">
      <c r="B9" s="72"/>
      <c r="D9" s="156" t="s">
        <v>9</v>
      </c>
      <c r="E9" s="156"/>
      <c r="F9" s="156"/>
      <c r="G9" s="156"/>
      <c r="H9" s="156"/>
      <c r="I9" s="156"/>
      <c r="J9" s="156"/>
      <c r="M9" s="64" t="s">
        <v>10</v>
      </c>
    </row>
    <row r="10" spans="1:13" ht="24.95" customHeight="1">
      <c r="B10" s="75"/>
      <c r="D10" s="76" t="s">
        <v>11</v>
      </c>
      <c r="E10" s="226" t="s">
        <v>37</v>
      </c>
      <c r="F10" s="227"/>
      <c r="G10" s="77" t="s">
        <v>12</v>
      </c>
      <c r="H10" s="77"/>
      <c r="I10" s="68"/>
      <c r="M10" s="64" t="s">
        <v>13</v>
      </c>
    </row>
    <row r="11" spans="1:13" ht="24.95" customHeight="1">
      <c r="B11" s="78" t="s">
        <v>14</v>
      </c>
      <c r="D11" s="76" t="s">
        <v>15</v>
      </c>
      <c r="E11" s="226"/>
      <c r="F11" s="232"/>
      <c r="G11" s="64" t="s">
        <v>16</v>
      </c>
      <c r="M11" s="64" t="s">
        <v>17</v>
      </c>
    </row>
    <row r="12" spans="1:13" ht="24.95" customHeight="1">
      <c r="B12" s="78" t="s">
        <v>18</v>
      </c>
      <c r="D12" s="76" t="s">
        <v>19</v>
      </c>
      <c r="E12" s="46"/>
      <c r="F12" s="79" t="s">
        <v>20</v>
      </c>
      <c r="M12" s="64" t="s">
        <v>21</v>
      </c>
    </row>
    <row r="13" spans="1:13" ht="24.75" customHeight="1">
      <c r="B13" s="78" t="s">
        <v>22</v>
      </c>
      <c r="D13" s="76" t="s">
        <v>23</v>
      </c>
      <c r="E13" s="149"/>
      <c r="F13" s="148">
        <f>VLOOKUP($E$10,データ用!$B2:$C11,2,FALSE)</f>
        <v>44911</v>
      </c>
      <c r="G13" s="80" t="s">
        <v>24</v>
      </c>
      <c r="H13" s="79"/>
      <c r="I13" s="81"/>
      <c r="J13" s="81"/>
      <c r="M13" s="64" t="s">
        <v>25</v>
      </c>
    </row>
    <row r="14" spans="1:13" ht="24.95" customHeight="1">
      <c r="B14" s="78" t="s">
        <v>26</v>
      </c>
      <c r="D14" s="76" t="s">
        <v>27</v>
      </c>
      <c r="E14" s="16"/>
      <c r="F14" s="82" t="s">
        <v>28</v>
      </c>
      <c r="G14" s="156"/>
      <c r="H14" s="156"/>
      <c r="I14" s="156"/>
      <c r="J14" s="156"/>
      <c r="M14" s="64" t="s">
        <v>29</v>
      </c>
    </row>
    <row r="15" spans="1:13" ht="24.95" customHeight="1">
      <c r="B15" s="78" t="s">
        <v>30</v>
      </c>
      <c r="D15" s="76" t="s">
        <v>31</v>
      </c>
      <c r="E15" s="17"/>
      <c r="F15" s="82" t="s">
        <v>32</v>
      </c>
      <c r="G15" s="156"/>
      <c r="H15" s="156"/>
      <c r="I15" s="156"/>
      <c r="J15" s="156"/>
      <c r="M15" s="64" t="s">
        <v>33</v>
      </c>
    </row>
    <row r="16" spans="1:13" ht="24.95" customHeight="1">
      <c r="B16" s="78" t="s">
        <v>34</v>
      </c>
      <c r="D16" s="76" t="s">
        <v>35</v>
      </c>
      <c r="E16" s="47"/>
      <c r="F16" s="83" t="s">
        <v>36</v>
      </c>
      <c r="G16" s="83"/>
      <c r="H16" s="83"/>
      <c r="I16" s="83"/>
      <c r="J16" s="83"/>
      <c r="M16" s="64" t="s">
        <v>37</v>
      </c>
    </row>
    <row r="17" spans="2:15" ht="24.95" customHeight="1">
      <c r="B17" s="78" t="s">
        <v>38</v>
      </c>
      <c r="D17" s="76" t="s">
        <v>39</v>
      </c>
      <c r="E17" s="47"/>
      <c r="F17" s="83" t="s">
        <v>40</v>
      </c>
      <c r="G17" s="83"/>
      <c r="H17" s="83"/>
      <c r="I17" s="83"/>
      <c r="J17" s="83"/>
      <c r="K17" s="83"/>
      <c r="L17" s="83"/>
      <c r="M17" s="64" t="s">
        <v>41</v>
      </c>
      <c r="N17" s="83"/>
      <c r="O17" s="83"/>
    </row>
    <row r="18" spans="2:15" ht="24.75" customHeight="1">
      <c r="B18" s="72"/>
      <c r="D18" s="84" t="s">
        <v>42</v>
      </c>
      <c r="E18" s="83"/>
      <c r="F18" s="83"/>
      <c r="G18" s="83"/>
      <c r="H18" s="83"/>
      <c r="I18" s="83"/>
      <c r="J18" s="83"/>
      <c r="K18" s="83"/>
      <c r="L18" s="83"/>
      <c r="M18" s="83" t="s">
        <v>43</v>
      </c>
      <c r="N18" s="83"/>
      <c r="O18" s="83"/>
    </row>
    <row r="19" spans="2:15" ht="24.75" customHeight="1">
      <c r="B19" s="78" t="s">
        <v>44</v>
      </c>
      <c r="D19" s="76" t="s">
        <v>45</v>
      </c>
      <c r="E19" s="233"/>
      <c r="F19" s="233"/>
      <c r="G19" s="233"/>
      <c r="H19" s="233"/>
      <c r="I19" s="233"/>
      <c r="J19" s="233"/>
      <c r="K19" s="83"/>
      <c r="L19" s="83"/>
      <c r="M19" s="83"/>
      <c r="N19" s="83"/>
      <c r="O19" s="83"/>
    </row>
    <row r="20" spans="2:15" ht="24.75" customHeight="1">
      <c r="B20" s="78" t="s">
        <v>46</v>
      </c>
      <c r="D20" s="208" t="s">
        <v>47</v>
      </c>
      <c r="E20" s="210"/>
      <c r="F20" s="210"/>
      <c r="G20" s="210"/>
      <c r="H20" s="210"/>
      <c r="I20" s="210"/>
      <c r="J20" s="210"/>
      <c r="K20" s="83"/>
      <c r="L20" s="83"/>
      <c r="M20" s="83" t="s">
        <v>48</v>
      </c>
      <c r="N20" s="83"/>
      <c r="O20" s="83"/>
    </row>
    <row r="21" spans="2:15" ht="24.75" customHeight="1">
      <c r="B21" s="85"/>
      <c r="D21" s="209"/>
      <c r="E21" s="210"/>
      <c r="F21" s="210"/>
      <c r="G21" s="210"/>
      <c r="H21" s="210"/>
      <c r="I21" s="210"/>
      <c r="J21" s="210"/>
      <c r="K21" s="83"/>
      <c r="L21" s="83"/>
      <c r="M21" s="83" t="s">
        <v>49</v>
      </c>
      <c r="N21" s="83"/>
      <c r="O21" s="83"/>
    </row>
    <row r="22" spans="2:15" ht="24.75" customHeight="1">
      <c r="B22" s="85"/>
      <c r="D22" s="209"/>
      <c r="E22" s="210"/>
      <c r="F22" s="210"/>
      <c r="G22" s="210"/>
      <c r="H22" s="210"/>
      <c r="I22" s="210"/>
      <c r="J22" s="210"/>
      <c r="K22" s="83"/>
      <c r="L22" s="83"/>
      <c r="M22" s="83"/>
      <c r="N22" s="83"/>
      <c r="O22" s="83"/>
    </row>
    <row r="23" spans="2:15" ht="24.75" customHeight="1">
      <c r="B23" s="85"/>
      <c r="D23" s="209"/>
      <c r="E23" s="210"/>
      <c r="F23" s="210"/>
      <c r="G23" s="210"/>
      <c r="H23" s="210"/>
      <c r="I23" s="210"/>
      <c r="J23" s="210"/>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50</v>
      </c>
      <c r="E25" s="74"/>
      <c r="F25" s="74"/>
      <c r="G25" s="74"/>
      <c r="H25" s="74"/>
      <c r="I25" s="74"/>
      <c r="J25" s="74"/>
      <c r="K25" s="83"/>
      <c r="L25" s="83"/>
      <c r="M25" s="83"/>
      <c r="N25" s="83"/>
      <c r="O25" s="83"/>
    </row>
    <row r="26" spans="2:15" ht="24.75" customHeight="1">
      <c r="B26" s="86"/>
      <c r="D26" s="65" t="s">
        <v>51</v>
      </c>
      <c r="E26" s="83"/>
      <c r="F26" s="83"/>
      <c r="G26" s="83"/>
      <c r="H26" s="83"/>
      <c r="I26" s="83"/>
      <c r="J26" s="83"/>
      <c r="K26" s="83"/>
      <c r="L26" s="83"/>
      <c r="M26" s="83"/>
      <c r="N26" s="83"/>
      <c r="O26" s="83"/>
    </row>
    <row r="27" spans="2:15" ht="24.75" customHeight="1">
      <c r="B27" s="86"/>
      <c r="D27" s="64" t="s">
        <v>52</v>
      </c>
      <c r="E27" s="83"/>
      <c r="F27" s="83"/>
      <c r="G27" s="83"/>
      <c r="H27" s="83"/>
      <c r="I27" s="83"/>
      <c r="J27" s="83"/>
      <c r="K27" s="83"/>
      <c r="L27" s="83"/>
      <c r="M27" s="83"/>
      <c r="N27" s="83"/>
      <c r="O27" s="83"/>
    </row>
    <row r="28" spans="2:15" ht="24.75" customHeight="1">
      <c r="B28" s="78" t="s">
        <v>53</v>
      </c>
      <c r="D28" s="217"/>
      <c r="E28" s="218"/>
      <c r="F28" s="218"/>
      <c r="G28" s="218"/>
      <c r="H28" s="218"/>
      <c r="I28" s="218"/>
      <c r="J28" s="219"/>
      <c r="K28" s="83"/>
      <c r="L28" s="83"/>
      <c r="M28" s="83"/>
      <c r="N28" s="83"/>
      <c r="O28" s="83"/>
    </row>
    <row r="29" spans="2:15" ht="24.75" customHeight="1">
      <c r="B29" s="86"/>
      <c r="D29" s="220"/>
      <c r="E29" s="221"/>
      <c r="F29" s="221"/>
      <c r="G29" s="221"/>
      <c r="H29" s="221"/>
      <c r="I29" s="221"/>
      <c r="J29" s="222"/>
      <c r="K29" s="83"/>
      <c r="L29" s="83"/>
      <c r="M29" s="83"/>
      <c r="N29" s="83"/>
      <c r="O29" s="83"/>
    </row>
    <row r="30" spans="2:15" ht="24.75" customHeight="1">
      <c r="B30" s="86"/>
      <c r="D30" s="220"/>
      <c r="E30" s="221"/>
      <c r="F30" s="221"/>
      <c r="G30" s="221"/>
      <c r="H30" s="221"/>
      <c r="I30" s="221"/>
      <c r="J30" s="222"/>
      <c r="K30" s="83"/>
      <c r="L30" s="83"/>
      <c r="M30" s="83"/>
      <c r="N30" s="83"/>
      <c r="O30" s="83"/>
    </row>
    <row r="31" spans="2:15" ht="24.75" customHeight="1">
      <c r="B31" s="86"/>
      <c r="D31" s="220"/>
      <c r="E31" s="221"/>
      <c r="F31" s="221"/>
      <c r="G31" s="221"/>
      <c r="H31" s="221"/>
      <c r="I31" s="221"/>
      <c r="J31" s="222"/>
      <c r="K31" s="83"/>
      <c r="L31" s="83"/>
      <c r="M31" s="83"/>
      <c r="N31" s="83"/>
      <c r="O31" s="83"/>
    </row>
    <row r="32" spans="2:15" ht="24.75" customHeight="1">
      <c r="B32" s="86"/>
      <c r="D32" s="220"/>
      <c r="E32" s="221"/>
      <c r="F32" s="221"/>
      <c r="G32" s="221"/>
      <c r="H32" s="221"/>
      <c r="I32" s="221"/>
      <c r="J32" s="222"/>
      <c r="K32" s="83"/>
      <c r="L32" s="83"/>
      <c r="M32" s="83"/>
      <c r="N32" s="83"/>
      <c r="O32" s="83"/>
    </row>
    <row r="33" spans="2:15" ht="24.75" customHeight="1">
      <c r="B33" s="86"/>
      <c r="D33" s="220"/>
      <c r="E33" s="221"/>
      <c r="F33" s="221"/>
      <c r="G33" s="221"/>
      <c r="H33" s="221"/>
      <c r="I33" s="221"/>
      <c r="J33" s="222"/>
      <c r="K33" s="83"/>
      <c r="L33" s="83"/>
      <c r="M33" s="83"/>
      <c r="N33" s="83"/>
      <c r="O33" s="83"/>
    </row>
    <row r="34" spans="2:15" ht="24.75" customHeight="1">
      <c r="B34" s="86"/>
      <c r="D34" s="220"/>
      <c r="E34" s="221"/>
      <c r="F34" s="221"/>
      <c r="G34" s="221"/>
      <c r="H34" s="221"/>
      <c r="I34" s="221"/>
      <c r="J34" s="222"/>
      <c r="K34" s="83"/>
      <c r="L34" s="83"/>
      <c r="M34" s="83"/>
      <c r="N34" s="83"/>
      <c r="O34" s="83"/>
    </row>
    <row r="35" spans="2:15" ht="24.75" customHeight="1">
      <c r="B35" s="86"/>
      <c r="D35" s="220"/>
      <c r="E35" s="221"/>
      <c r="F35" s="221"/>
      <c r="G35" s="221"/>
      <c r="H35" s="221"/>
      <c r="I35" s="221"/>
      <c r="J35" s="222"/>
      <c r="K35" s="83"/>
      <c r="L35" s="83"/>
      <c r="M35" s="83"/>
      <c r="N35" s="83"/>
      <c r="O35" s="83"/>
    </row>
    <row r="36" spans="2:15" ht="24.75" customHeight="1">
      <c r="B36" s="86"/>
      <c r="D36" s="223"/>
      <c r="E36" s="224"/>
      <c r="F36" s="224"/>
      <c r="G36" s="224"/>
      <c r="H36" s="224"/>
      <c r="I36" s="224"/>
      <c r="J36" s="225"/>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54</v>
      </c>
      <c r="E38" s="83"/>
      <c r="F38" s="83"/>
      <c r="G38" s="83"/>
      <c r="H38" s="83"/>
      <c r="I38" s="83"/>
      <c r="J38" s="83"/>
      <c r="K38" s="83"/>
      <c r="L38" s="83"/>
      <c r="M38" s="83"/>
      <c r="N38" s="83"/>
      <c r="O38" s="83"/>
    </row>
    <row r="39" spans="2:15" ht="24.95" customHeight="1">
      <c r="B39" s="86"/>
      <c r="D39" s="228" t="s">
        <v>55</v>
      </c>
      <c r="E39" s="228"/>
      <c r="F39" s="228"/>
      <c r="G39" s="228"/>
      <c r="H39" s="228"/>
      <c r="I39" s="228"/>
      <c r="J39" s="228"/>
      <c r="K39" s="83"/>
      <c r="L39" s="83"/>
      <c r="M39" s="83"/>
      <c r="N39" s="83"/>
      <c r="O39" s="83"/>
    </row>
    <row r="40" spans="2:15" ht="24.95" customHeight="1">
      <c r="B40" s="86"/>
      <c r="D40" s="229" t="s">
        <v>56</v>
      </c>
      <c r="E40" s="228"/>
      <c r="F40" s="228"/>
      <c r="G40" s="228"/>
      <c r="H40" s="228"/>
      <c r="I40" s="228"/>
      <c r="J40" s="228"/>
    </row>
    <row r="41" spans="2:15" ht="24.95" customHeight="1">
      <c r="B41" s="86"/>
      <c r="D41" s="230" t="s">
        <v>57</v>
      </c>
      <c r="E41" s="231"/>
      <c r="F41" s="231"/>
      <c r="G41" s="231"/>
      <c r="H41" s="231"/>
      <c r="I41" s="231"/>
      <c r="J41" s="231"/>
    </row>
    <row r="42" spans="2:15" ht="24.95" customHeight="1">
      <c r="B42" s="86"/>
      <c r="D42" s="211" t="s">
        <v>58</v>
      </c>
      <c r="E42" s="213" t="s">
        <v>59</v>
      </c>
      <c r="F42" s="216" t="s">
        <v>60</v>
      </c>
      <c r="G42" s="216"/>
      <c r="H42" s="216"/>
      <c r="I42" s="216"/>
      <c r="J42" s="216"/>
    </row>
    <row r="43" spans="2:15" ht="24.95" customHeight="1">
      <c r="B43" s="86"/>
      <c r="D43" s="211"/>
      <c r="E43" s="214"/>
      <c r="F43" s="206" t="s">
        <v>61</v>
      </c>
      <c r="G43" s="165" t="s">
        <v>62</v>
      </c>
      <c r="H43" s="166"/>
      <c r="I43" s="166"/>
      <c r="J43" s="167"/>
    </row>
    <row r="44" spans="2:15" ht="24.95" customHeight="1">
      <c r="B44" s="86"/>
      <c r="D44" s="212"/>
      <c r="E44" s="215"/>
      <c r="F44" s="207"/>
      <c r="G44" s="155" t="s">
        <v>63</v>
      </c>
      <c r="H44" s="19"/>
      <c r="I44" s="155" t="s">
        <v>63</v>
      </c>
      <c r="J44" s="19"/>
    </row>
    <row r="45" spans="2:15" ht="24.95" customHeight="1">
      <c r="B45" s="87"/>
      <c r="D45" s="88" t="s">
        <v>64</v>
      </c>
      <c r="E45" s="18"/>
      <c r="F45" s="18"/>
      <c r="G45" s="168"/>
      <c r="H45" s="169"/>
      <c r="I45" s="172"/>
      <c r="J45" s="169"/>
    </row>
    <row r="46" spans="2:15" ht="24.95" customHeight="1">
      <c r="B46" s="86"/>
      <c r="D46" s="88" t="s">
        <v>65</v>
      </c>
      <c r="E46" s="18"/>
      <c r="F46" s="18"/>
      <c r="G46" s="168"/>
      <c r="H46" s="169"/>
      <c r="I46" s="172"/>
      <c r="J46" s="169"/>
    </row>
    <row r="47" spans="2:15" ht="24.95" customHeight="1">
      <c r="B47" s="87"/>
      <c r="D47" s="88" t="s">
        <v>66</v>
      </c>
      <c r="E47" s="32">
        <f>E45-E46</f>
        <v>0</v>
      </c>
      <c r="F47" s="32">
        <f>F45-F46</f>
        <v>0</v>
      </c>
      <c r="G47" s="170">
        <f>G45-G46</f>
        <v>0</v>
      </c>
      <c r="H47" s="171"/>
      <c r="I47" s="173">
        <f>I45-I46</f>
        <v>0</v>
      </c>
      <c r="J47" s="171"/>
    </row>
    <row r="48" spans="2:15" ht="24.95" customHeight="1">
      <c r="B48" s="86"/>
      <c r="D48" s="88" t="s">
        <v>67</v>
      </c>
      <c r="E48" s="18"/>
      <c r="F48" s="18"/>
      <c r="G48" s="168"/>
      <c r="H48" s="169"/>
      <c r="I48" s="172"/>
      <c r="J48" s="169"/>
    </row>
    <row r="49" spans="2:10" ht="24.95" customHeight="1">
      <c r="B49" s="86"/>
      <c r="D49" s="88" t="s">
        <v>68</v>
      </c>
      <c r="E49" s="32">
        <f>E47-E48</f>
        <v>0</v>
      </c>
      <c r="F49" s="32">
        <f>F47-F48</f>
        <v>0</v>
      </c>
      <c r="G49" s="170">
        <f>G47-G48</f>
        <v>0</v>
      </c>
      <c r="H49" s="174"/>
      <c r="I49" s="173">
        <f>I47-I48</f>
        <v>0</v>
      </c>
      <c r="J49" s="171"/>
    </row>
    <row r="50" spans="2:10" ht="24.95" customHeight="1">
      <c r="B50" s="86"/>
      <c r="D50" s="88" t="s">
        <v>69</v>
      </c>
      <c r="E50" s="18"/>
      <c r="F50" s="18"/>
      <c r="G50" s="168"/>
      <c r="H50" s="169"/>
      <c r="I50" s="172"/>
      <c r="J50" s="169"/>
    </row>
    <row r="51" spans="2:10" ht="24.95" customHeight="1">
      <c r="B51" s="86"/>
      <c r="D51" s="88" t="s">
        <v>70</v>
      </c>
      <c r="E51" s="18"/>
      <c r="F51" s="18"/>
      <c r="G51" s="168"/>
      <c r="H51" s="169"/>
      <c r="I51" s="172"/>
      <c r="J51" s="169"/>
    </row>
    <row r="52" spans="2:10" ht="24.95" customHeight="1">
      <c r="B52" s="89"/>
      <c r="D52" s="88" t="s">
        <v>71</v>
      </c>
      <c r="E52" s="32">
        <f>E49+E50-E51</f>
        <v>0</v>
      </c>
      <c r="F52" s="32">
        <f>F49+F50-F51</f>
        <v>0</v>
      </c>
      <c r="G52" s="170">
        <f>G49+G50-G51</f>
        <v>0</v>
      </c>
      <c r="H52" s="171"/>
      <c r="I52" s="173">
        <f>I49+I50-I51</f>
        <v>0</v>
      </c>
      <c r="J52" s="171"/>
    </row>
    <row r="53" spans="2:10" ht="24.95" customHeight="1">
      <c r="B53" s="86"/>
      <c r="D53" s="90" t="s">
        <v>72</v>
      </c>
      <c r="E53" s="20"/>
      <c r="F53" s="20"/>
      <c r="G53" s="172"/>
      <c r="H53" s="169"/>
      <c r="I53" s="172"/>
      <c r="J53" s="169"/>
    </row>
    <row r="54" spans="2:10" ht="24.95" customHeight="1">
      <c r="B54" s="86"/>
      <c r="D54" s="88" t="s">
        <v>73</v>
      </c>
      <c r="E54" s="18"/>
      <c r="F54" s="18"/>
      <c r="G54" s="172"/>
      <c r="H54" s="169"/>
      <c r="I54" s="172"/>
      <c r="J54" s="169"/>
    </row>
    <row r="55" spans="2:10" ht="24.95" customHeight="1">
      <c r="B55" s="86"/>
      <c r="D55" s="88" t="s">
        <v>74</v>
      </c>
      <c r="E55" s="32">
        <f>E52+E53-E54</f>
        <v>0</v>
      </c>
      <c r="F55" s="32">
        <f>F52+F53-F54</f>
        <v>0</v>
      </c>
      <c r="G55" s="173">
        <f>G52+G53-G54</f>
        <v>0</v>
      </c>
      <c r="H55" s="174"/>
      <c r="I55" s="173">
        <f>I52+I53-I54</f>
        <v>0</v>
      </c>
      <c r="J55" s="174"/>
    </row>
    <row r="56" spans="2:10" ht="24.95" customHeight="1">
      <c r="B56" s="86"/>
      <c r="D56" s="63" t="s">
        <v>75</v>
      </c>
      <c r="E56" s="63"/>
      <c r="F56" s="63"/>
      <c r="G56" s="63"/>
      <c r="H56" s="63"/>
      <c r="I56" s="63"/>
      <c r="J56" s="63"/>
    </row>
    <row r="57" spans="2:10" ht="24.95" customHeight="1">
      <c r="B57" s="86"/>
      <c r="D57" s="91"/>
      <c r="E57" s="92" t="s">
        <v>76</v>
      </c>
      <c r="F57" s="92" t="s">
        <v>61</v>
      </c>
      <c r="G57" s="183" t="s">
        <v>77</v>
      </c>
      <c r="H57" s="184"/>
      <c r="I57" s="184"/>
      <c r="J57" s="185"/>
    </row>
    <row r="58" spans="2:10" ht="24.95" customHeight="1">
      <c r="B58" s="87"/>
      <c r="D58" s="93" t="s">
        <v>78</v>
      </c>
      <c r="E58" s="21"/>
      <c r="F58" s="21"/>
      <c r="G58" s="195">
        <f>E58-F58</f>
        <v>0</v>
      </c>
      <c r="H58" s="196"/>
      <c r="I58" s="196"/>
      <c r="J58" s="197"/>
    </row>
    <row r="59" spans="2:10" ht="24.95" customHeight="1">
      <c r="B59" s="86"/>
    </row>
    <row r="60" spans="2:10" ht="24.95" customHeight="1">
      <c r="B60" s="86"/>
      <c r="D60" s="65" t="s">
        <v>79</v>
      </c>
    </row>
    <row r="61" spans="2:10" ht="24.95" customHeight="1">
      <c r="B61" s="86"/>
      <c r="D61" s="64" t="s">
        <v>80</v>
      </c>
    </row>
    <row r="62" spans="2:10" ht="24.95" customHeight="1">
      <c r="B62" s="86"/>
      <c r="D62" s="94" t="s">
        <v>81</v>
      </c>
      <c r="E62" s="94"/>
    </row>
    <row r="63" spans="2:10" ht="24.95" customHeight="1">
      <c r="B63" s="86"/>
      <c r="D63" s="154" t="s">
        <v>82</v>
      </c>
      <c r="E63" s="33">
        <f>F45</f>
        <v>0</v>
      </c>
      <c r="F63" s="95" t="s">
        <v>83</v>
      </c>
      <c r="G63" s="95"/>
      <c r="H63" s="95"/>
      <c r="I63" s="95"/>
      <c r="J63" s="95"/>
    </row>
    <row r="64" spans="2:10" ht="24.95" customHeight="1">
      <c r="B64" s="86"/>
      <c r="D64" s="154" t="s">
        <v>84</v>
      </c>
      <c r="E64" s="33">
        <f>F46</f>
        <v>0</v>
      </c>
      <c r="F64" s="95"/>
      <c r="G64" s="95"/>
      <c r="H64" s="95"/>
      <c r="I64" s="95"/>
      <c r="J64" s="95"/>
    </row>
    <row r="65" spans="2:10" ht="24.95" customHeight="1">
      <c r="B65" s="86"/>
      <c r="D65" s="154" t="s">
        <v>85</v>
      </c>
      <c r="E65" s="33">
        <f>F48</f>
        <v>0</v>
      </c>
      <c r="F65" s="95"/>
      <c r="G65" s="95"/>
      <c r="H65" s="95"/>
      <c r="I65" s="95"/>
      <c r="J65" s="95"/>
    </row>
    <row r="66" spans="2:10" ht="24.95" customHeight="1">
      <c r="B66" s="86"/>
      <c r="D66" s="154" t="s">
        <v>86</v>
      </c>
      <c r="E66" s="33">
        <f>F50</f>
        <v>0</v>
      </c>
      <c r="F66" s="95"/>
      <c r="G66" s="95"/>
      <c r="H66" s="95"/>
      <c r="I66" s="95"/>
      <c r="J66" s="95"/>
    </row>
    <row r="67" spans="2:10" ht="24.95" customHeight="1">
      <c r="B67" s="86"/>
      <c r="D67" s="154" t="s">
        <v>87</v>
      </c>
      <c r="E67" s="33">
        <f>F51</f>
        <v>0</v>
      </c>
      <c r="F67" s="95"/>
      <c r="G67" s="95"/>
      <c r="H67" s="95"/>
      <c r="I67" s="95"/>
      <c r="J67" s="95"/>
    </row>
    <row r="68" spans="2:10" ht="24.95" customHeight="1">
      <c r="B68" s="86"/>
      <c r="D68" s="154" t="s">
        <v>88</v>
      </c>
      <c r="E68" s="33">
        <f>F53</f>
        <v>0</v>
      </c>
      <c r="F68" s="95"/>
      <c r="G68" s="95"/>
      <c r="H68" s="95"/>
      <c r="I68" s="95"/>
      <c r="J68" s="95"/>
    </row>
    <row r="69" spans="2:10" ht="24.95" customHeight="1">
      <c r="B69" s="86"/>
      <c r="D69" s="154" t="s">
        <v>89</v>
      </c>
      <c r="E69" s="33">
        <f>F54</f>
        <v>0</v>
      </c>
      <c r="F69" s="95"/>
      <c r="G69" s="95"/>
      <c r="H69" s="95"/>
      <c r="I69" s="95"/>
      <c r="J69" s="95"/>
    </row>
    <row r="70" spans="2:10" ht="24.95" customHeight="1">
      <c r="B70" s="86"/>
      <c r="D70" s="154" t="s">
        <v>242</v>
      </c>
      <c r="E70" s="22"/>
      <c r="F70" s="194" t="s">
        <v>243</v>
      </c>
      <c r="G70" s="194"/>
      <c r="H70" s="194"/>
      <c r="I70" s="95"/>
      <c r="J70" s="95"/>
    </row>
    <row r="71" spans="2:10" ht="9.9499999999999993" customHeight="1">
      <c r="B71" s="86"/>
      <c r="D71" s="96"/>
      <c r="E71" s="97"/>
      <c r="F71" s="153"/>
      <c r="G71" s="153"/>
      <c r="H71" s="153"/>
      <c r="I71" s="95"/>
      <c r="J71" s="95"/>
    </row>
    <row r="72" spans="2:10" ht="24.95" customHeight="1">
      <c r="B72" s="86"/>
      <c r="D72" s="154" t="s">
        <v>90</v>
      </c>
      <c r="E72" s="22"/>
      <c r="F72" s="153" t="s">
        <v>91</v>
      </c>
      <c r="G72" s="95"/>
      <c r="H72" s="95"/>
      <c r="I72" s="95"/>
      <c r="J72" s="95"/>
    </row>
    <row r="73" spans="2:10" ht="24.95" customHeight="1">
      <c r="B73" s="86"/>
      <c r="D73" s="154" t="s">
        <v>92</v>
      </c>
      <c r="E73" s="22"/>
      <c r="F73" s="153" t="s">
        <v>93</v>
      </c>
      <c r="G73" s="95"/>
      <c r="H73" s="95"/>
      <c r="I73" s="95"/>
      <c r="J73" s="95"/>
    </row>
    <row r="74" spans="2:10" ht="9.9499999999999993" customHeight="1">
      <c r="B74" s="86"/>
      <c r="D74" s="96"/>
      <c r="E74" s="97"/>
      <c r="F74" s="153"/>
      <c r="G74" s="153"/>
      <c r="H74" s="153"/>
      <c r="I74" s="95"/>
      <c r="J74" s="95"/>
    </row>
    <row r="75" spans="2:10" ht="24.95" customHeight="1">
      <c r="B75" s="86"/>
      <c r="D75" s="154" t="s">
        <v>94</v>
      </c>
      <c r="E75" s="22"/>
      <c r="F75" s="153" t="s">
        <v>95</v>
      </c>
      <c r="G75" s="95"/>
      <c r="H75" s="95"/>
      <c r="I75" s="95"/>
      <c r="J75" s="95"/>
    </row>
    <row r="76" spans="2:10" ht="24.95" customHeight="1">
      <c r="B76" s="86"/>
      <c r="D76" s="154" t="s">
        <v>96</v>
      </c>
      <c r="E76" s="22"/>
      <c r="F76" s="153" t="s">
        <v>97</v>
      </c>
      <c r="G76" s="95"/>
      <c r="H76" s="95"/>
      <c r="I76" s="95"/>
      <c r="J76" s="95"/>
    </row>
    <row r="77" spans="2:10" ht="24.95" customHeight="1">
      <c r="B77" s="86"/>
      <c r="E77" s="98"/>
      <c r="F77" s="95" t="s">
        <v>98</v>
      </c>
      <c r="G77" s="95"/>
      <c r="H77" s="95"/>
      <c r="I77" s="95"/>
      <c r="J77" s="95"/>
    </row>
    <row r="78" spans="2:10" ht="24.95" customHeight="1">
      <c r="B78" s="86"/>
      <c r="D78" s="65" t="s">
        <v>99</v>
      </c>
      <c r="E78" s="98"/>
      <c r="F78" s="95"/>
      <c r="G78" s="95"/>
      <c r="H78" s="95"/>
      <c r="I78" s="95"/>
      <c r="J78" s="95"/>
    </row>
    <row r="79" spans="2:10" ht="24.95" customHeight="1">
      <c r="B79" s="86"/>
      <c r="D79" s="94" t="s">
        <v>81</v>
      </c>
      <c r="E79" s="99" t="s">
        <v>100</v>
      </c>
      <c r="F79" s="100" t="s">
        <v>101</v>
      </c>
      <c r="G79" s="95"/>
      <c r="H79" s="95"/>
      <c r="I79" s="95"/>
      <c r="J79" s="95"/>
    </row>
    <row r="80" spans="2:10" ht="24.95" customHeight="1">
      <c r="B80" s="101" t="s">
        <v>102</v>
      </c>
      <c r="D80" s="102" t="s">
        <v>103</v>
      </c>
      <c r="E80" s="37">
        <f>E45</f>
        <v>0</v>
      </c>
      <c r="F80" s="37">
        <f>F45</f>
        <v>0</v>
      </c>
      <c r="G80" s="95"/>
      <c r="H80" s="95"/>
      <c r="I80" s="95"/>
      <c r="J80" s="95"/>
    </row>
    <row r="81" spans="2:11" ht="24.95" customHeight="1">
      <c r="B81" s="101" t="s">
        <v>104</v>
      </c>
      <c r="D81" s="102" t="s">
        <v>105</v>
      </c>
      <c r="E81" s="37">
        <f>E47</f>
        <v>0</v>
      </c>
      <c r="F81" s="37">
        <f>F47</f>
        <v>0</v>
      </c>
      <c r="G81" s="95"/>
      <c r="H81" s="95"/>
      <c r="I81" s="95"/>
      <c r="J81" s="95"/>
    </row>
    <row r="82" spans="2:11" ht="24.95" customHeight="1" thickBot="1">
      <c r="B82" s="103" t="s">
        <v>106</v>
      </c>
      <c r="D82" s="104" t="s">
        <v>107</v>
      </c>
      <c r="E82" s="38">
        <f>E52</f>
        <v>0</v>
      </c>
      <c r="F82" s="105"/>
      <c r="G82" s="95"/>
      <c r="H82" s="95"/>
      <c r="I82" s="95"/>
      <c r="J82" s="95"/>
    </row>
    <row r="83" spans="2:11" ht="24.95" customHeight="1">
      <c r="B83" s="101" t="s">
        <v>108</v>
      </c>
      <c r="D83" s="106" t="s">
        <v>109</v>
      </c>
      <c r="E83" s="34">
        <f>E58</f>
        <v>0</v>
      </c>
      <c r="F83" s="34">
        <f>F58</f>
        <v>0</v>
      </c>
      <c r="G83" s="95"/>
      <c r="H83" s="95"/>
      <c r="I83" s="95"/>
      <c r="J83" s="95"/>
    </row>
    <row r="84" spans="2:11" ht="24.95" customHeight="1">
      <c r="B84" s="86"/>
      <c r="E84" s="98"/>
      <c r="F84" s="95"/>
      <c r="G84" s="95"/>
      <c r="H84" s="95"/>
      <c r="I84" s="95"/>
      <c r="J84" s="95"/>
    </row>
    <row r="85" spans="2:11" ht="24.95" customHeight="1">
      <c r="B85" s="86"/>
      <c r="D85" s="65" t="s">
        <v>110</v>
      </c>
      <c r="E85" s="107"/>
      <c r="F85" s="95"/>
      <c r="G85" s="95"/>
      <c r="H85" s="95"/>
      <c r="I85" s="95"/>
      <c r="J85" s="95"/>
    </row>
    <row r="86" spans="2:11" ht="24.95" customHeight="1">
      <c r="B86" s="86"/>
      <c r="D86" s="94" t="s">
        <v>81</v>
      </c>
      <c r="E86" s="44" t="s">
        <v>111</v>
      </c>
      <c r="F86" s="95"/>
      <c r="G86" s="95"/>
      <c r="H86" s="95"/>
      <c r="I86" s="95"/>
      <c r="J86" s="95"/>
    </row>
    <row r="87" spans="2:11" ht="24.95" customHeight="1">
      <c r="B87" s="93" t="s">
        <v>112</v>
      </c>
      <c r="D87" s="102" t="s">
        <v>113</v>
      </c>
      <c r="E87" s="35">
        <f>E72</f>
        <v>0</v>
      </c>
      <c r="F87" s="186" t="s">
        <v>114</v>
      </c>
      <c r="G87" s="187"/>
      <c r="H87" s="187"/>
      <c r="I87" s="188"/>
      <c r="J87" s="188"/>
    </row>
    <row r="88" spans="2:11" ht="24.95" customHeight="1">
      <c r="B88" s="93" t="s">
        <v>115</v>
      </c>
      <c r="D88" s="102" t="s">
        <v>116</v>
      </c>
      <c r="E88" s="35">
        <f>E63+E66+E68-E64-E65-E67-E69-E70</f>
        <v>0</v>
      </c>
      <c r="F88" s="186" t="s">
        <v>117</v>
      </c>
      <c r="G88" s="187"/>
      <c r="H88" s="187"/>
      <c r="I88" s="188"/>
      <c r="J88" s="188"/>
    </row>
    <row r="89" spans="2:11" ht="24.95" customHeight="1">
      <c r="B89" s="93" t="s">
        <v>118</v>
      </c>
      <c r="D89" s="102" t="s">
        <v>119</v>
      </c>
      <c r="E89" s="35">
        <f>E73</f>
        <v>0</v>
      </c>
      <c r="F89" s="186" t="s">
        <v>120</v>
      </c>
      <c r="G89" s="187"/>
      <c r="H89" s="187"/>
      <c r="I89" s="188"/>
      <c r="J89" s="188"/>
    </row>
    <row r="90" spans="2:11" ht="24.95" customHeight="1">
      <c r="B90" s="93" t="s">
        <v>121</v>
      </c>
      <c r="D90" s="102" t="s">
        <v>122</v>
      </c>
      <c r="E90" s="35">
        <f>E64+E65+E67+E69+E70</f>
        <v>0</v>
      </c>
      <c r="F90" s="186" t="s">
        <v>123</v>
      </c>
      <c r="G90" s="187"/>
      <c r="H90" s="187"/>
      <c r="I90" s="188"/>
      <c r="J90" s="188"/>
    </row>
    <row r="91" spans="2:11" ht="24.95" customHeight="1">
      <c r="B91" s="93" t="s">
        <v>124</v>
      </c>
      <c r="D91" s="102" t="s">
        <v>125</v>
      </c>
      <c r="E91" s="35">
        <f>IFERROR(INT(IF(((E88-E89)*E87/E90)&gt;=0,(E88-E89)*E87/E90,0)),IFERROR(INT(IF(((E88-E89)*E87/E90)&gt;=0,(E88-E89)*E87/E90,0)),0))</f>
        <v>0</v>
      </c>
      <c r="F91" s="186" t="s">
        <v>126</v>
      </c>
      <c r="G91" s="187"/>
      <c r="H91" s="187"/>
      <c r="I91" s="188"/>
      <c r="J91" s="188"/>
    </row>
    <row r="92" spans="2:11" ht="24.95" customHeight="1" thickBot="1">
      <c r="B92" s="93" t="s">
        <v>127</v>
      </c>
      <c r="D92" s="108" t="s">
        <v>128</v>
      </c>
      <c r="E92" s="36">
        <f>E75+E76</f>
        <v>0</v>
      </c>
      <c r="F92" s="186" t="s">
        <v>129</v>
      </c>
      <c r="G92" s="187"/>
      <c r="H92" s="187"/>
      <c r="I92" s="188"/>
      <c r="J92" s="188"/>
    </row>
    <row r="93" spans="2:11" ht="24.95" customHeight="1" thickTop="1" thickBot="1">
      <c r="B93" s="93" t="s">
        <v>130</v>
      </c>
      <c r="D93" s="109" t="s">
        <v>131</v>
      </c>
      <c r="E93" s="110">
        <f>INT(IF(E92=E87,0,IF(E91&gt;E87,E87-E92,MAX(E91-E92,0))))</f>
        <v>0</v>
      </c>
      <c r="F93" s="189" t="s">
        <v>132</v>
      </c>
      <c r="G93" s="187"/>
      <c r="H93" s="187"/>
      <c r="I93" s="188"/>
      <c r="J93" s="188"/>
    </row>
    <row r="94" spans="2:11" ht="24.95" customHeight="1" thickTop="1">
      <c r="B94" s="86"/>
    </row>
    <row r="95" spans="2:11" ht="24.95" customHeight="1">
      <c r="B95" s="86"/>
      <c r="D95" s="73" t="s">
        <v>133</v>
      </c>
      <c r="E95" s="111"/>
      <c r="F95" s="111"/>
      <c r="G95" s="111"/>
      <c r="H95" s="111"/>
      <c r="I95" s="111"/>
      <c r="J95" s="111"/>
    </row>
    <row r="96" spans="2:11" ht="24.95" customHeight="1">
      <c r="B96" s="86"/>
      <c r="D96" s="86" t="s">
        <v>134</v>
      </c>
      <c r="E96" s="63"/>
      <c r="F96" s="63"/>
      <c r="G96" s="63"/>
      <c r="H96" s="63"/>
      <c r="I96" s="63"/>
      <c r="J96" s="63"/>
      <c r="K96" s="63"/>
    </row>
    <row r="97" spans="2:8" ht="24.95" customHeight="1">
      <c r="B97" s="86"/>
      <c r="D97" s="112" t="s">
        <v>135</v>
      </c>
      <c r="E97" s="113"/>
      <c r="F97" s="113"/>
    </row>
    <row r="98" spans="2:8" ht="24.95" customHeight="1">
      <c r="B98" s="86"/>
      <c r="D98" s="114" t="s">
        <v>58</v>
      </c>
      <c r="E98" s="115" t="s">
        <v>76</v>
      </c>
      <c r="F98" s="115" t="s">
        <v>61</v>
      </c>
      <c r="G98" s="69"/>
      <c r="H98" s="69"/>
    </row>
    <row r="99" spans="2:8" ht="24.95" customHeight="1">
      <c r="B99" s="86"/>
      <c r="D99" s="116" t="s">
        <v>136</v>
      </c>
      <c r="E99" s="23"/>
      <c r="F99" s="23"/>
    </row>
    <row r="100" spans="2:8" ht="24.95" customHeight="1">
      <c r="B100" s="86"/>
      <c r="D100" s="116" t="s">
        <v>137</v>
      </c>
      <c r="E100" s="23"/>
      <c r="F100" s="23"/>
    </row>
    <row r="101" spans="2:8" ht="24.95" customHeight="1">
      <c r="B101" s="86"/>
      <c r="D101" s="116" t="s">
        <v>138</v>
      </c>
      <c r="E101" s="23"/>
      <c r="F101" s="23"/>
    </row>
    <row r="102" spans="2:8" ht="24.95" customHeight="1">
      <c r="B102" s="86"/>
      <c r="D102" s="116" t="s">
        <v>139</v>
      </c>
      <c r="E102" s="23"/>
      <c r="F102" s="23"/>
    </row>
    <row r="103" spans="2:8" ht="24.95" customHeight="1">
      <c r="B103" s="86"/>
      <c r="D103" s="116" t="s">
        <v>140</v>
      </c>
      <c r="E103" s="23"/>
      <c r="F103" s="23"/>
    </row>
    <row r="104" spans="2:8" ht="24.95" customHeight="1" thickBot="1">
      <c r="B104" s="86"/>
      <c r="D104" s="117" t="s">
        <v>141</v>
      </c>
      <c r="E104" s="24"/>
      <c r="F104" s="24"/>
    </row>
    <row r="105" spans="2:8" ht="24.95" customHeight="1" thickTop="1">
      <c r="B105" s="86"/>
      <c r="D105" s="118" t="s">
        <v>142</v>
      </c>
      <c r="E105" s="50">
        <f>SUM(E99:E104)</f>
        <v>0</v>
      </c>
      <c r="F105" s="50">
        <f>SUM(F99:F104)</f>
        <v>0</v>
      </c>
    </row>
    <row r="106" spans="2:8" ht="24.95" customHeight="1">
      <c r="B106" s="86"/>
    </row>
    <row r="107" spans="2:8" ht="24.95" customHeight="1">
      <c r="B107" s="86"/>
      <c r="D107" s="119" t="s">
        <v>143</v>
      </c>
      <c r="E107" s="120"/>
      <c r="F107" s="120"/>
    </row>
    <row r="108" spans="2:8" ht="24.95" customHeight="1">
      <c r="B108" s="86"/>
      <c r="D108" s="114" t="s">
        <v>58</v>
      </c>
      <c r="E108" s="115" t="s">
        <v>76</v>
      </c>
      <c r="F108" s="115" t="s">
        <v>61</v>
      </c>
      <c r="G108" s="69"/>
      <c r="H108" s="69"/>
    </row>
    <row r="109" spans="2:8" ht="24.95" customHeight="1">
      <c r="B109" s="86"/>
      <c r="D109" s="121" t="s">
        <v>144</v>
      </c>
      <c r="E109" s="39">
        <f t="shared" ref="E109:F111" si="0">E99</f>
        <v>0</v>
      </c>
      <c r="F109" s="39">
        <f t="shared" si="0"/>
        <v>0</v>
      </c>
    </row>
    <row r="110" spans="2:8" ht="24.95" customHeight="1">
      <c r="B110" s="86"/>
      <c r="D110" s="121" t="s">
        <v>145</v>
      </c>
      <c r="E110" s="39">
        <f t="shared" si="0"/>
        <v>0</v>
      </c>
      <c r="F110" s="39">
        <f t="shared" si="0"/>
        <v>0</v>
      </c>
    </row>
    <row r="111" spans="2:8" ht="24.95" customHeight="1">
      <c r="B111" s="86"/>
      <c r="D111" s="121" t="s">
        <v>146</v>
      </c>
      <c r="E111" s="39">
        <f t="shared" si="0"/>
        <v>0</v>
      </c>
      <c r="F111" s="39">
        <f t="shared" si="0"/>
        <v>0</v>
      </c>
    </row>
    <row r="112" spans="2:8" ht="24.95" customHeight="1">
      <c r="B112" s="86"/>
      <c r="D112" s="116" t="s">
        <v>147</v>
      </c>
      <c r="E112" s="25"/>
      <c r="F112" s="25"/>
      <c r="G112" s="86"/>
    </row>
    <row r="113" spans="2:8" ht="24.95" customHeight="1">
      <c r="B113" s="86"/>
      <c r="D113" s="116" t="s">
        <v>148</v>
      </c>
      <c r="E113" s="25"/>
      <c r="F113" s="25"/>
    </row>
    <row r="114" spans="2:8" ht="24.95" customHeight="1">
      <c r="B114" s="86"/>
      <c r="D114" s="121" t="s">
        <v>149</v>
      </c>
      <c r="E114" s="39">
        <f>E102</f>
        <v>0</v>
      </c>
      <c r="F114" s="39">
        <f>F102</f>
        <v>0</v>
      </c>
    </row>
    <row r="115" spans="2:8" ht="24.95" customHeight="1">
      <c r="B115" s="86"/>
      <c r="D115" s="116" t="s">
        <v>150</v>
      </c>
      <c r="E115" s="25"/>
      <c r="F115" s="25"/>
    </row>
    <row r="116" spans="2:8" ht="24.95" customHeight="1">
      <c r="B116" s="86"/>
      <c r="D116" s="116" t="s">
        <v>151</v>
      </c>
      <c r="E116" s="25"/>
      <c r="F116" s="25"/>
    </row>
    <row r="117" spans="2:8" ht="24.95" customHeight="1">
      <c r="B117" s="86"/>
      <c r="D117" s="116" t="s">
        <v>152</v>
      </c>
      <c r="E117" s="25"/>
      <c r="F117" s="25"/>
    </row>
    <row r="118" spans="2:8" ht="24.95" customHeight="1">
      <c r="B118" s="86"/>
      <c r="D118" s="121" t="s">
        <v>153</v>
      </c>
      <c r="E118" s="39">
        <f>E103</f>
        <v>0</v>
      </c>
      <c r="F118" s="39">
        <f>F103</f>
        <v>0</v>
      </c>
    </row>
    <row r="119" spans="2:8" ht="24.95" customHeight="1">
      <c r="B119" s="86"/>
      <c r="D119" s="116" t="s">
        <v>154</v>
      </c>
      <c r="E119" s="25"/>
      <c r="F119" s="25"/>
    </row>
    <row r="120" spans="2:8" ht="24.95" customHeight="1">
      <c r="B120" s="86"/>
      <c r="D120" s="121" t="s">
        <v>155</v>
      </c>
      <c r="E120" s="39">
        <f>E104</f>
        <v>0</v>
      </c>
      <c r="F120" s="39">
        <f>F104</f>
        <v>0</v>
      </c>
    </row>
    <row r="121" spans="2:8" ht="24.95" customHeight="1" thickBot="1">
      <c r="B121" s="86"/>
      <c r="D121" s="122" t="s">
        <v>156</v>
      </c>
      <c r="E121" s="26"/>
      <c r="F121" s="26"/>
    </row>
    <row r="122" spans="2:8" ht="24.95" customHeight="1" thickTop="1">
      <c r="B122" s="101" t="s">
        <v>157</v>
      </c>
      <c r="D122" s="123" t="s">
        <v>158</v>
      </c>
      <c r="E122" s="40">
        <f>SUM(E109:E121)</f>
        <v>0</v>
      </c>
      <c r="F122" s="40">
        <f>SUM(F109:F121)</f>
        <v>0</v>
      </c>
    </row>
    <row r="123" spans="2:8" ht="24.95" customHeight="1">
      <c r="B123" s="86"/>
      <c r="D123" s="124"/>
    </row>
    <row r="124" spans="2:8" ht="24.95" customHeight="1">
      <c r="B124" s="86"/>
      <c r="D124" s="119" t="s">
        <v>159</v>
      </c>
      <c r="E124" s="113"/>
      <c r="F124" s="113"/>
    </row>
    <row r="125" spans="2:8" ht="24.95" customHeight="1">
      <c r="B125" s="86"/>
      <c r="D125" s="125" t="s">
        <v>58</v>
      </c>
      <c r="E125" s="115" t="s">
        <v>76</v>
      </c>
      <c r="F125" s="115" t="s">
        <v>61</v>
      </c>
      <c r="G125" s="69"/>
      <c r="H125" s="69"/>
    </row>
    <row r="126" spans="2:8" ht="24.95" customHeight="1">
      <c r="B126" s="86"/>
      <c r="D126" s="116" t="s">
        <v>160</v>
      </c>
      <c r="E126" s="25"/>
      <c r="F126" s="25"/>
    </row>
    <row r="127" spans="2:8" ht="24.95" customHeight="1">
      <c r="B127" s="86"/>
      <c r="D127" s="116" t="s">
        <v>161</v>
      </c>
      <c r="E127" s="25"/>
      <c r="F127" s="25"/>
    </row>
    <row r="128" spans="2:8" ht="24.95" customHeight="1">
      <c r="B128" s="86"/>
      <c r="D128" s="116" t="s">
        <v>162</v>
      </c>
      <c r="E128" s="25"/>
      <c r="F128" s="25"/>
    </row>
    <row r="129" spans="2:7" ht="24.95" customHeight="1" thickBot="1">
      <c r="B129" s="86"/>
      <c r="D129" s="117" t="s">
        <v>156</v>
      </c>
      <c r="E129" s="27"/>
      <c r="F129" s="27"/>
    </row>
    <row r="130" spans="2:7" ht="24.95" customHeight="1" thickTop="1" thickBot="1">
      <c r="B130" s="86"/>
      <c r="D130" s="126" t="s">
        <v>163</v>
      </c>
      <c r="E130" s="41">
        <f>SUM(E126:E129)</f>
        <v>0</v>
      </c>
      <c r="F130" s="41">
        <f>SUM(F126:F129)</f>
        <v>0</v>
      </c>
    </row>
    <row r="131" spans="2:7" ht="24.95" customHeight="1" thickTop="1" thickBot="1">
      <c r="B131" s="86"/>
      <c r="D131" s="127" t="s">
        <v>164</v>
      </c>
      <c r="E131" s="28"/>
      <c r="F131" s="28"/>
    </row>
    <row r="132" spans="2:7" ht="24.95" customHeight="1" thickTop="1">
      <c r="B132" s="101" t="s">
        <v>165</v>
      </c>
      <c r="D132" s="123" t="s">
        <v>158</v>
      </c>
      <c r="E132" s="40">
        <f>E126+E127+E128+E129+E131</f>
        <v>0</v>
      </c>
      <c r="F132" s="40">
        <f>F130+F131</f>
        <v>0</v>
      </c>
    </row>
    <row r="133" spans="2:7" ht="24.95" customHeight="1">
      <c r="B133" s="86"/>
      <c r="D133" s="124"/>
      <c r="E133" s="128"/>
      <c r="F133" s="128"/>
    </row>
    <row r="134" spans="2:7" ht="24.95" customHeight="1">
      <c r="B134" s="86"/>
      <c r="D134" s="119" t="s">
        <v>166</v>
      </c>
    </row>
    <row r="135" spans="2:7" ht="24.95" customHeight="1">
      <c r="B135" s="86"/>
      <c r="D135" s="68" t="s">
        <v>167</v>
      </c>
      <c r="F135" s="129"/>
    </row>
    <row r="136" spans="2:7" ht="24.95" customHeight="1">
      <c r="B136" s="86"/>
      <c r="D136" s="125" t="s">
        <v>58</v>
      </c>
      <c r="E136" s="130" t="s">
        <v>168</v>
      </c>
      <c r="F136" s="115" t="s">
        <v>169</v>
      </c>
    </row>
    <row r="137" spans="2:7" ht="24.95" customHeight="1">
      <c r="B137" s="86"/>
      <c r="D137" s="116" t="s">
        <v>82</v>
      </c>
      <c r="E137" s="25"/>
      <c r="F137" s="39">
        <f>F45</f>
        <v>0</v>
      </c>
      <c r="G137" s="129"/>
    </row>
    <row r="138" spans="2:7" ht="24.95" customHeight="1">
      <c r="B138" s="86"/>
      <c r="D138" s="116" t="s">
        <v>84</v>
      </c>
      <c r="E138" s="25"/>
      <c r="F138" s="39">
        <f>F46</f>
        <v>0</v>
      </c>
    </row>
    <row r="139" spans="2:7" ht="24.95" customHeight="1">
      <c r="B139" s="86"/>
      <c r="D139" s="116" t="s">
        <v>170</v>
      </c>
      <c r="E139" s="42">
        <f>E137-E138</f>
        <v>0</v>
      </c>
      <c r="F139" s="39">
        <f>F47</f>
        <v>0</v>
      </c>
    </row>
    <row r="140" spans="2:7" ht="24.95" customHeight="1">
      <c r="B140" s="86"/>
      <c r="D140" s="116" t="s">
        <v>171</v>
      </c>
      <c r="E140" s="25"/>
      <c r="F140" s="39">
        <f>F48</f>
        <v>0</v>
      </c>
    </row>
    <row r="141" spans="2:7" ht="24.95" customHeight="1">
      <c r="B141" s="86"/>
      <c r="D141" s="116" t="s">
        <v>172</v>
      </c>
      <c r="E141" s="42">
        <f>E137-E138-E140</f>
        <v>0</v>
      </c>
      <c r="F141" s="39">
        <f>F47-F48</f>
        <v>0</v>
      </c>
    </row>
    <row r="142" spans="2:7" ht="24.95" customHeight="1">
      <c r="B142" s="86"/>
      <c r="D142" s="116" t="s">
        <v>173</v>
      </c>
      <c r="E142" s="25"/>
      <c r="F142" s="39">
        <f>F47-F48+F50-F51</f>
        <v>0</v>
      </c>
    </row>
    <row r="143" spans="2:7" ht="24.95" customHeight="1">
      <c r="B143" s="86"/>
      <c r="D143" s="116" t="s">
        <v>174</v>
      </c>
      <c r="E143" s="25"/>
      <c r="F143" s="39">
        <f>F105</f>
        <v>0</v>
      </c>
    </row>
    <row r="144" spans="2:7" ht="24.95" customHeight="1">
      <c r="B144" s="86"/>
      <c r="D144" s="116" t="s">
        <v>175</v>
      </c>
      <c r="E144" s="25"/>
      <c r="F144" s="39">
        <f>F122</f>
        <v>0</v>
      </c>
    </row>
    <row r="145" spans="2:10" ht="24.95" customHeight="1">
      <c r="B145" s="86"/>
      <c r="D145" s="116" t="s">
        <v>176</v>
      </c>
      <c r="E145" s="25"/>
      <c r="F145" s="23"/>
      <c r="G145" s="69"/>
      <c r="H145" s="69"/>
    </row>
    <row r="146" spans="2:10" ht="24.95" customHeight="1">
      <c r="B146" s="86"/>
      <c r="D146" s="116" t="s">
        <v>177</v>
      </c>
      <c r="E146" s="25"/>
      <c r="F146" s="23"/>
    </row>
    <row r="147" spans="2:10" ht="24.95" customHeight="1">
      <c r="B147" s="86"/>
      <c r="D147" s="116" t="s">
        <v>178</v>
      </c>
      <c r="E147" s="25"/>
      <c r="F147" s="39">
        <f>F132</f>
        <v>0</v>
      </c>
      <c r="G147" s="129"/>
      <c r="H147" s="129"/>
    </row>
    <row r="148" spans="2:10" ht="24.95" customHeight="1">
      <c r="B148" s="86"/>
      <c r="D148" s="116" t="s">
        <v>179</v>
      </c>
      <c r="E148" s="25"/>
      <c r="F148" s="39">
        <f>F130</f>
        <v>0</v>
      </c>
    </row>
    <row r="149" spans="2:10" ht="24.95" customHeight="1">
      <c r="B149" s="86"/>
      <c r="D149" s="116" t="s">
        <v>180</v>
      </c>
      <c r="E149" s="25"/>
      <c r="F149" s="39">
        <f>F131</f>
        <v>0</v>
      </c>
    </row>
    <row r="150" spans="2:10" ht="24.95" customHeight="1">
      <c r="B150" s="93" t="s">
        <v>181</v>
      </c>
      <c r="D150" s="131" t="s">
        <v>182</v>
      </c>
      <c r="E150" s="42">
        <f>E141+E144+E147</f>
        <v>0</v>
      </c>
      <c r="F150" s="39">
        <f>F141+F144+F147</f>
        <v>0</v>
      </c>
    </row>
    <row r="151" spans="2:10" ht="24.95" customHeight="1">
      <c r="B151" s="86"/>
      <c r="D151" s="116" t="s">
        <v>183</v>
      </c>
      <c r="E151" s="51"/>
      <c r="F151" s="51"/>
    </row>
    <row r="152" spans="2:10" ht="24.95" customHeight="1">
      <c r="B152" s="93" t="s">
        <v>184</v>
      </c>
      <c r="D152" s="116" t="s">
        <v>185</v>
      </c>
      <c r="E152" s="42">
        <f>IFERROR(E150/E151,)</f>
        <v>0</v>
      </c>
      <c r="F152" s="39">
        <f>IFERROR(F150/F151,)</f>
        <v>0</v>
      </c>
    </row>
    <row r="153" spans="2:10" ht="24.95" customHeight="1">
      <c r="B153" s="86"/>
      <c r="D153" s="113"/>
      <c r="E153" s="128"/>
      <c r="F153" s="128"/>
    </row>
    <row r="154" spans="2:10" ht="24.95" customHeight="1">
      <c r="B154" s="103" t="s">
        <v>186</v>
      </c>
      <c r="D154" s="132" t="s">
        <v>187</v>
      </c>
      <c r="E154" s="133"/>
      <c r="F154" s="43">
        <f>IFERROR(IF(E150&lt;0,(F150-E150)/E150*-1,IF(E150&gt;0,(F150-E150)/E150,IF(AND(E150=0,F150&gt;0),1,0))),0)</f>
        <v>0</v>
      </c>
    </row>
    <row r="155" spans="2:10" ht="24.95" customHeight="1">
      <c r="B155" s="103" t="s">
        <v>188</v>
      </c>
      <c r="D155" s="132" t="s">
        <v>189</v>
      </c>
      <c r="E155" s="133"/>
      <c r="F155" s="43">
        <f>IFERROR(IF(E152&lt;0,(F152-E152)/E152*-1,IF(E152&gt;0,(F152-E152)/E152,IF(AND(E152=0,F152&gt;0),1,0))),0)</f>
        <v>0</v>
      </c>
    </row>
    <row r="156" spans="2:10" ht="24.95" customHeight="1">
      <c r="B156" s="86"/>
    </row>
    <row r="157" spans="2:10" ht="24.95" customHeight="1">
      <c r="B157" s="86"/>
      <c r="D157" s="73" t="s">
        <v>190</v>
      </c>
      <c r="E157" s="111"/>
      <c r="F157" s="111"/>
      <c r="G157" s="111"/>
      <c r="H157" s="111"/>
      <c r="I157" s="111"/>
      <c r="J157" s="111"/>
    </row>
    <row r="158" spans="2:10" ht="24.95" customHeight="1">
      <c r="B158" s="86"/>
      <c r="D158" s="86" t="s">
        <v>191</v>
      </c>
    </row>
    <row r="159" spans="2:10" ht="24.95" customHeight="1">
      <c r="B159" s="86"/>
      <c r="D159" s="134" t="s">
        <v>192</v>
      </c>
    </row>
    <row r="160" spans="2:10" ht="24.95" customHeight="1">
      <c r="B160" s="86"/>
      <c r="D160" s="134" t="s">
        <v>193</v>
      </c>
      <c r="G160" s="75"/>
      <c r="H160" s="135"/>
      <c r="I160" s="136"/>
      <c r="J160" s="135"/>
    </row>
    <row r="161" spans="2:10" ht="24.95" customHeight="1">
      <c r="B161" s="86"/>
      <c r="D161" s="125" t="s">
        <v>58</v>
      </c>
      <c r="E161" s="192" t="s">
        <v>194</v>
      </c>
      <c r="F161" s="193"/>
      <c r="G161" s="202" t="s">
        <v>195</v>
      </c>
      <c r="H161" s="203"/>
      <c r="I161" s="204"/>
      <c r="J161" s="205"/>
    </row>
    <row r="162" spans="2:10" ht="24.95" customHeight="1">
      <c r="B162" s="86"/>
      <c r="D162" s="125" t="s">
        <v>196</v>
      </c>
      <c r="E162" s="29"/>
      <c r="F162" s="137"/>
      <c r="G162" s="198">
        <f>E14</f>
        <v>0</v>
      </c>
      <c r="H162" s="201"/>
      <c r="I162" s="179"/>
      <c r="J162" s="180"/>
    </row>
    <row r="163" spans="2:10" ht="24.95" customHeight="1">
      <c r="B163" s="86"/>
      <c r="D163" s="125" t="s">
        <v>197</v>
      </c>
      <c r="E163" s="29"/>
      <c r="F163" s="137"/>
      <c r="G163" s="198">
        <f>E15</f>
        <v>0</v>
      </c>
      <c r="H163" s="199"/>
      <c r="I163" s="179"/>
      <c r="J163" s="180"/>
    </row>
    <row r="164" spans="2:10" ht="24.95" customHeight="1">
      <c r="B164" s="86"/>
      <c r="D164" s="150" t="s">
        <v>198</v>
      </c>
      <c r="E164" s="159"/>
      <c r="F164" s="137"/>
      <c r="G164" s="177"/>
      <c r="H164" s="178"/>
      <c r="I164" s="179"/>
      <c r="J164" s="180"/>
    </row>
    <row r="165" spans="2:10" ht="24.95" customHeight="1">
      <c r="B165" s="101" t="s">
        <v>199</v>
      </c>
      <c r="D165" s="138" t="s">
        <v>200</v>
      </c>
      <c r="E165" s="58"/>
      <c r="F165" s="139"/>
      <c r="G165" s="200">
        <f>E105</f>
        <v>0</v>
      </c>
      <c r="H165" s="199"/>
      <c r="I165" s="94" t="s">
        <v>201</v>
      </c>
      <c r="J165" s="45">
        <f>IFERROR(IF(E165&lt;0,(G165-E165)/E165*-1,IF(E165&gt;0,(G165-E165)/E165,IF(AND(E165=0,G165&gt;0),1,0))),0)</f>
        <v>0</v>
      </c>
    </row>
    <row r="166" spans="2:10" ht="24.95" customHeight="1">
      <c r="B166" s="101" t="s">
        <v>202</v>
      </c>
      <c r="D166" s="138" t="s">
        <v>203</v>
      </c>
      <c r="E166" s="152" t="str">
        <f>IFERROR(E165/E164,"-")</f>
        <v>-</v>
      </c>
      <c r="F166" s="139"/>
      <c r="G166" s="181" t="str">
        <f>IFERROR(G165/G164,"-")</f>
        <v>-</v>
      </c>
      <c r="H166" s="182"/>
      <c r="I166" s="94" t="s">
        <v>201</v>
      </c>
      <c r="J166" s="45">
        <f>IFERROR(IF(E166&lt;0,(G166-E166)/E166*-1,IF(E166&gt;0,(G166-E166)/E166,IF(AND(E166=0,G166&gt;0),1,0))),0)</f>
        <v>0</v>
      </c>
    </row>
    <row r="167" spans="2:10" ht="24.95" customHeight="1">
      <c r="B167" s="93" t="s">
        <v>204</v>
      </c>
      <c r="D167" s="138" t="s">
        <v>205</v>
      </c>
      <c r="E167" s="31" t="s">
        <v>206</v>
      </c>
      <c r="F167" s="30"/>
      <c r="G167" s="190" t="s">
        <v>206</v>
      </c>
      <c r="H167" s="191"/>
      <c r="I167" s="175"/>
      <c r="J167" s="176"/>
    </row>
    <row r="168" spans="2:10" ht="24.95" customHeight="1" thickBot="1">
      <c r="B168" s="93" t="s">
        <v>207</v>
      </c>
      <c r="D168" s="138" t="s">
        <v>208</v>
      </c>
      <c r="E168" s="31" t="s">
        <v>206</v>
      </c>
      <c r="F168" s="30"/>
      <c r="G168" s="190" t="s">
        <v>206</v>
      </c>
      <c r="H168" s="191"/>
      <c r="I168" s="175"/>
      <c r="J168" s="176"/>
    </row>
    <row r="169" spans="2:10" ht="24.95" customHeight="1" thickTop="1" thickBot="1">
      <c r="B169" s="101" t="s">
        <v>209</v>
      </c>
      <c r="G169" s="161" t="s">
        <v>210</v>
      </c>
      <c r="H169" s="162"/>
      <c r="I169" s="163" t="str">
        <f>IF(AND((J165&gt;=0.015),(OR(I168-F167&gt;=30,I168-I167&gt;=30))),"〇","×")</f>
        <v>×</v>
      </c>
      <c r="J169" s="164"/>
    </row>
    <row r="170" spans="2:10" ht="24.95" customHeight="1" thickTop="1">
      <c r="B170" s="86"/>
    </row>
    <row r="171" spans="2:10" ht="39.950000000000003" customHeight="1">
      <c r="B171" s="86"/>
      <c r="D171" s="151"/>
      <c r="E171" s="151"/>
      <c r="F171" s="151"/>
      <c r="G171" s="151"/>
      <c r="H171" s="151"/>
    </row>
    <row r="172" spans="2:10" ht="24.95" customHeight="1">
      <c r="B172" s="86"/>
      <c r="D172" s="151"/>
      <c r="E172" s="151"/>
      <c r="F172" s="151"/>
      <c r="G172" s="151"/>
      <c r="H172" s="151"/>
    </row>
    <row r="173" spans="2:10" ht="24.95" customHeight="1">
      <c r="B173" s="86"/>
      <c r="D173" s="151"/>
      <c r="E173" s="151"/>
      <c r="F173" s="151"/>
      <c r="G173" s="151"/>
      <c r="H173" s="151"/>
    </row>
    <row r="174" spans="2:10" ht="24.95" customHeight="1">
      <c r="B174" s="86"/>
      <c r="D174" s="151"/>
      <c r="E174" s="151"/>
      <c r="F174" s="151"/>
      <c r="G174" s="151"/>
      <c r="H174" s="151"/>
    </row>
    <row r="175" spans="2:10" ht="24.95" customHeight="1">
      <c r="B175" s="86"/>
    </row>
    <row r="177" spans="4:4" ht="24.95" customHeight="1">
      <c r="D177" s="64" t="s">
        <v>211</v>
      </c>
    </row>
  </sheetData>
  <sheetProtection algorithmName="SHA-512" hashValue="GxtKiGDriaU9CciiT8TvOc760M48iCjxBYOcSEWr0g9g/L10G65x0Ma7IUzPnhuV9PFt51ED+v1YaMkuH7kIBg==" saltValue="p9tybIonJybYI1w+K8W33A==" spinCount="100000" sheet="1" objects="1" scenarios="1" selectLockedCells="1"/>
  <mergeCells count="62">
    <mergeCell ref="E10:F10"/>
    <mergeCell ref="D39:J39"/>
    <mergeCell ref="D40:J40"/>
    <mergeCell ref="D41:J41"/>
    <mergeCell ref="E11:F11"/>
    <mergeCell ref="E19:J19"/>
    <mergeCell ref="F43:F44"/>
    <mergeCell ref="I52:J52"/>
    <mergeCell ref="D20:D23"/>
    <mergeCell ref="E20:J23"/>
    <mergeCell ref="G54:H54"/>
    <mergeCell ref="I45:J45"/>
    <mergeCell ref="I51:J51"/>
    <mergeCell ref="D42:D44"/>
    <mergeCell ref="E42:E44"/>
    <mergeCell ref="F42:J42"/>
    <mergeCell ref="G51:H51"/>
    <mergeCell ref="D28:J36"/>
    <mergeCell ref="I49:J49"/>
    <mergeCell ref="G48:H48"/>
    <mergeCell ref="G49:H49"/>
    <mergeCell ref="G50:H50"/>
    <mergeCell ref="F89:J89"/>
    <mergeCell ref="F90:J90"/>
    <mergeCell ref="G163:H163"/>
    <mergeCell ref="G165:H165"/>
    <mergeCell ref="I163:J163"/>
    <mergeCell ref="I162:J162"/>
    <mergeCell ref="G162:H162"/>
    <mergeCell ref="G161:J161"/>
    <mergeCell ref="I168:J168"/>
    <mergeCell ref="G164:H164"/>
    <mergeCell ref="I164:J164"/>
    <mergeCell ref="G166:H166"/>
    <mergeCell ref="G57:J57"/>
    <mergeCell ref="F87:J87"/>
    <mergeCell ref="F93:J93"/>
    <mergeCell ref="G167:H167"/>
    <mergeCell ref="G168:H168"/>
    <mergeCell ref="E161:F161"/>
    <mergeCell ref="F91:J91"/>
    <mergeCell ref="F92:J92"/>
    <mergeCell ref="I167:J167"/>
    <mergeCell ref="F70:H70"/>
    <mergeCell ref="G58:J58"/>
    <mergeCell ref="F88:J88"/>
    <mergeCell ref="G169:H169"/>
    <mergeCell ref="I169:J169"/>
    <mergeCell ref="G43:J43"/>
    <mergeCell ref="G45:H45"/>
    <mergeCell ref="G46:H46"/>
    <mergeCell ref="G47:H47"/>
    <mergeCell ref="I50:J50"/>
    <mergeCell ref="I46:J46"/>
    <mergeCell ref="I47:J47"/>
    <mergeCell ref="I48:J48"/>
    <mergeCell ref="I53:J53"/>
    <mergeCell ref="I54:J54"/>
    <mergeCell ref="I55:J55"/>
    <mergeCell ref="G55:H55"/>
    <mergeCell ref="G52:H52"/>
    <mergeCell ref="G53:H53"/>
  </mergeCells>
  <phoneticPr fontId="2"/>
  <conditionalFormatting sqref="D97:F155">
    <cfRule type="expression" dxfId="242" priority="37">
      <formula>$E$10=$M$11</formula>
    </cfRule>
    <cfRule type="expression" dxfId="241" priority="7">
      <formula>$E$10=$M$9</formula>
    </cfRule>
    <cfRule type="expression" dxfId="240" priority="38">
      <formula>$E$16=$M$21</formula>
    </cfRule>
    <cfRule type="expression" dxfId="239" priority="36">
      <formula>$E$10=$M$10</formula>
    </cfRule>
  </conditionalFormatting>
  <conditionalFormatting sqref="D164:G164 D166:G166 D161:H161 D162:G162 I162:J162 D163:J163 I164:J164 D165:J165 I166:J166 D167:J168 D170:J175">
    <cfRule type="expression" dxfId="238" priority="47">
      <formula>$E$10=$M$9</formula>
    </cfRule>
    <cfRule type="expression" dxfId="237" priority="46">
      <formula>$E$9=$M$10</formula>
    </cfRule>
    <cfRule type="expression" dxfId="236" priority="32">
      <formula>$E$10=$M$15</formula>
    </cfRule>
    <cfRule type="expression" dxfId="235" priority="45">
      <formula>$E$10=$M$11</formula>
    </cfRule>
    <cfRule type="expression" dxfId="234" priority="33">
      <formula>$E$10=$M$14</formula>
    </cfRule>
    <cfRule type="expression" dxfId="233" priority="34">
      <formula>$E$10=$M$13</formula>
    </cfRule>
    <cfRule type="expression" dxfId="232" priority="35">
      <formula>$E$10=$M$12</formula>
    </cfRule>
  </conditionalFormatting>
  <conditionalFormatting sqref="D169:G169 I169">
    <cfRule type="expression" dxfId="231" priority="25">
      <formula>$E$10=$M$15</formula>
    </cfRule>
    <cfRule type="expression" dxfId="230" priority="26">
      <formula>$E$10=$M$14</formula>
    </cfRule>
    <cfRule type="expression" dxfId="229" priority="27">
      <formula>$E$10=$M$13</formula>
    </cfRule>
    <cfRule type="expression" dxfId="228" priority="28">
      <formula>$E$10=$M$12</formula>
    </cfRule>
    <cfRule type="expression" dxfId="227" priority="29">
      <formula>$E$10=$M$11</formula>
    </cfRule>
    <cfRule type="expression" dxfId="226" priority="30">
      <formula>$E$9=$M$10</formula>
    </cfRule>
    <cfRule type="expression" dxfId="225" priority="31">
      <formula>$E$10=$M$9</formula>
    </cfRule>
  </conditionalFormatting>
  <conditionalFormatting sqref="D159:J160">
    <cfRule type="expression" dxfId="224" priority="10">
      <formula>$E$10=$M$14</formula>
    </cfRule>
    <cfRule type="expression" dxfId="223" priority="9">
      <formula>$E$10=$M$15</formula>
    </cfRule>
    <cfRule type="expression" dxfId="222" priority="11">
      <formula>$E$10=$M$13</formula>
    </cfRule>
    <cfRule type="expression" dxfId="221" priority="12">
      <formula>$E$10=$M$12</formula>
    </cfRule>
    <cfRule type="expression" dxfId="220" priority="13">
      <formula>$E$10=$M$11</formula>
    </cfRule>
    <cfRule type="expression" dxfId="219" priority="14">
      <formula>$E$9=$M$10</formula>
    </cfRule>
    <cfRule type="expression" dxfId="218" priority="15">
      <formula>$E$10=$M$9</formula>
    </cfRule>
  </conditionalFormatting>
  <conditionalFormatting sqref="D159:J174">
    <cfRule type="expression" dxfId="217" priority="1">
      <formula>$E$17=$M$21</formula>
    </cfRule>
  </conditionalFormatting>
  <conditionalFormatting sqref="E12:E13">
    <cfRule type="containsBlanks" dxfId="216" priority="5">
      <formula>LEN(TRIM(E12))=0</formula>
    </cfRule>
  </conditionalFormatting>
  <conditionalFormatting sqref="E14:E17 E10:F11">
    <cfRule type="containsBlanks" dxfId="215" priority="70">
      <formula>LEN(TRIM(E10))=0</formula>
    </cfRule>
  </conditionalFormatting>
  <conditionalFormatting sqref="E16:E17">
    <cfRule type="expression" dxfId="214" priority="61">
      <formula>$E$10=$M$11</formula>
    </cfRule>
    <cfRule type="expression" dxfId="213" priority="62">
      <formula>$E$10=$M$10</formula>
    </cfRule>
    <cfRule type="expression" dxfId="212" priority="63">
      <formula>$E$10=$M$9</formula>
    </cfRule>
  </conditionalFormatting>
  <conditionalFormatting sqref="E17">
    <cfRule type="expression" dxfId="211" priority="59">
      <formula>$E$10=$M$13</formula>
    </cfRule>
    <cfRule type="expression" dxfId="210" priority="57">
      <formula>$E$10=$M$15</formula>
    </cfRule>
    <cfRule type="expression" dxfId="209" priority="58">
      <formula>$E$10=$M$14</formula>
    </cfRule>
    <cfRule type="expression" dxfId="208" priority="60">
      <formula>$E$10=$M$12</formula>
    </cfRule>
  </conditionalFormatting>
  <conditionalFormatting sqref="E137:E138 E140 E142:E149">
    <cfRule type="containsBlanks" dxfId="207" priority="40">
      <formula>LEN(TRIM(E137))=0</formula>
    </cfRule>
  </conditionalFormatting>
  <conditionalFormatting sqref="E162:E166">
    <cfRule type="containsBlanks" dxfId="206" priority="48">
      <formula>LEN(TRIM(E162))=0</formula>
    </cfRule>
  </conditionalFormatting>
  <conditionalFormatting sqref="E45:F46">
    <cfRule type="containsBlanks" dxfId="205" priority="44">
      <formula>LEN(TRIM(E45))=0</formula>
    </cfRule>
  </conditionalFormatting>
  <conditionalFormatting sqref="E48:F48">
    <cfRule type="containsBlanks" dxfId="204" priority="43">
      <formula>LEN(TRIM(E48))=0</formula>
    </cfRule>
  </conditionalFormatting>
  <conditionalFormatting sqref="E50:F51 E53:F54">
    <cfRule type="containsBlanks" dxfId="203" priority="42">
      <formula>LEN(TRIM(E50))=0</formula>
    </cfRule>
  </conditionalFormatting>
  <conditionalFormatting sqref="E58:F58">
    <cfRule type="containsBlanks" dxfId="202" priority="41">
      <formula>LEN(TRIM(E58))=0</formula>
    </cfRule>
  </conditionalFormatting>
  <conditionalFormatting sqref="E99:F104">
    <cfRule type="containsBlanks" dxfId="201" priority="55">
      <formula>LEN(TRIM(E99))=0</formula>
    </cfRule>
  </conditionalFormatting>
  <conditionalFormatting sqref="E112:F113 E115:F117 E119:F119 E121:F121">
    <cfRule type="containsBlanks" dxfId="200" priority="54">
      <formula>LEN(TRIM(E112))=0</formula>
    </cfRule>
  </conditionalFormatting>
  <conditionalFormatting sqref="E126:F129 E131:F131">
    <cfRule type="containsBlanks" dxfId="199" priority="53">
      <formula>LEN(TRIM(E126))=0</formula>
    </cfRule>
  </conditionalFormatting>
  <conditionalFormatting sqref="E151:F151">
    <cfRule type="containsBlanks" dxfId="198" priority="39">
      <formula>LEN(TRIM(E151))=0</formula>
    </cfRule>
  </conditionalFormatting>
  <conditionalFormatting sqref="E19:J23 D28:J36 E70 E72:E73 E75:E76">
    <cfRule type="containsBlanks" dxfId="197" priority="84">
      <formula>LEN(TRIM(D19))=0</formula>
    </cfRule>
  </conditionalFormatting>
  <conditionalFormatting sqref="F145:F146">
    <cfRule type="containsBlanks" dxfId="196" priority="56">
      <formula>LEN(TRIM(F145))=0</formula>
    </cfRule>
  </conditionalFormatting>
  <conditionalFormatting sqref="F167:F168 I167:J168">
    <cfRule type="containsBlanks" dxfId="195" priority="49">
      <formula>LEN(TRIM(F167))=0</formula>
    </cfRule>
  </conditionalFormatting>
  <conditionalFormatting sqref="F167:F168">
    <cfRule type="containsBlanks" priority="52">
      <formula>LEN(TRIM(F167))=0</formula>
    </cfRule>
  </conditionalFormatting>
  <conditionalFormatting sqref="G164">
    <cfRule type="containsBlanks" dxfId="194" priority="4">
      <formula>LEN(TRIM(G164))=0</formula>
    </cfRule>
  </conditionalFormatting>
  <conditionalFormatting sqref="G166">
    <cfRule type="containsBlanks" dxfId="193" priority="3">
      <formula>LEN(TRIM(G166))=0</formula>
    </cfRule>
  </conditionalFormatting>
  <conditionalFormatting sqref="I169">
    <cfRule type="expression" dxfId="192" priority="24">
      <formula>$E$17=$M$21</formula>
    </cfRule>
  </conditionalFormatting>
  <dataValidations count="2">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s>
  <pageMargins left="0.7" right="0.7" top="0.75" bottom="0.75" header="0.3" footer="0.3"/>
  <pageSetup paperSize="9" scale="35" orientation="portrait" r:id="rId1"/>
  <rowBreaks count="2" manualBreakCount="2">
    <brk id="77" max="16383" man="1"/>
    <brk id="106" max="16383" man="1"/>
  </rowBreaks>
  <ignoredErrors>
    <ignoredError sqref="F140" formula="1"/>
    <ignoredError sqref="F13" evalError="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データ用!$B$2:$B$11</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79D66-9EEC-4FB8-840D-0523C7B8EB77}">
  <sheetPr>
    <tabColor rgb="FFFF0000"/>
  </sheetPr>
  <dimension ref="A1:O175"/>
  <sheetViews>
    <sheetView showGridLines="0" view="pageBreakPreview" zoomScaleNormal="90" zoomScaleSheetLayoutView="100" workbookViewId="0">
      <selection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8.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+'【法人】1回目＞計算用シート'!A1</f>
        <v>事業化状況報告用　計算シート【法人用】（R4当初）v2.0</v>
      </c>
      <c r="C1" s="62"/>
    </row>
    <row r="2" spans="1:13" ht="24.95" customHeight="1">
      <c r="D2" s="65" t="s">
        <v>0</v>
      </c>
      <c r="I2" s="66"/>
      <c r="J2" s="67" t="s">
        <v>212</v>
      </c>
    </row>
    <row r="3" spans="1:13" ht="24.95" customHeight="1">
      <c r="D3" s="64" t="s">
        <v>2</v>
      </c>
    </row>
    <row r="4" spans="1:13" ht="24.95" customHeight="1">
      <c r="D4" s="68" t="s">
        <v>3</v>
      </c>
    </row>
    <row r="5" spans="1:13" ht="24.95" customHeight="1">
      <c r="D5" s="69" t="s">
        <v>4</v>
      </c>
      <c r="F5" s="160"/>
      <c r="G5" s="63"/>
      <c r="H5" s="160"/>
      <c r="I5" s="63"/>
    </row>
    <row r="6" spans="1:13" ht="24.95" customHeight="1">
      <c r="B6" s="70" t="s">
        <v>5</v>
      </c>
      <c r="D6" s="71" t="s">
        <v>6</v>
      </c>
    </row>
    <row r="7" spans="1:13" ht="24.95" customHeight="1">
      <c r="B7" s="72"/>
      <c r="D7" s="73" t="s">
        <v>7</v>
      </c>
      <c r="E7" s="74"/>
      <c r="F7" s="74"/>
      <c r="G7" s="74"/>
      <c r="H7" s="74"/>
      <c r="I7" s="74"/>
      <c r="J7" s="74"/>
    </row>
    <row r="8" spans="1:13" ht="24.95" customHeight="1">
      <c r="B8" s="72"/>
      <c r="D8" s="65" t="s">
        <v>8</v>
      </c>
    </row>
    <row r="9" spans="1:13" ht="24.95" customHeight="1">
      <c r="B9" s="72"/>
      <c r="D9" s="156" t="s">
        <v>9</v>
      </c>
      <c r="E9" s="156"/>
      <c r="F9" s="156"/>
      <c r="G9" s="156"/>
      <c r="H9" s="156"/>
      <c r="I9" s="156"/>
      <c r="J9" s="156"/>
      <c r="M9" s="64" t="s">
        <v>10</v>
      </c>
    </row>
    <row r="10" spans="1:13" ht="24.95" customHeight="1">
      <c r="B10" s="75"/>
      <c r="D10" s="76" t="s">
        <v>11</v>
      </c>
      <c r="E10" s="234" t="str">
        <f>'【法人】1回目＞計算用シート'!E10</f>
        <v>令和4年度当初予算 事業承継・引継ぎ補助金</v>
      </c>
      <c r="F10" s="235"/>
      <c r="G10" s="77"/>
      <c r="H10" s="77"/>
      <c r="I10" s="68"/>
      <c r="M10" s="64" t="s">
        <v>13</v>
      </c>
    </row>
    <row r="11" spans="1:13" ht="24.95" customHeight="1">
      <c r="B11" s="78" t="s">
        <v>14</v>
      </c>
      <c r="D11" s="76" t="s">
        <v>15</v>
      </c>
      <c r="E11" s="234">
        <f>'【法人】1回目＞計算用シート'!E11</f>
        <v>0</v>
      </c>
      <c r="F11" s="236"/>
      <c r="M11" s="64" t="s">
        <v>17</v>
      </c>
    </row>
    <row r="12" spans="1:13" ht="24.95" customHeight="1">
      <c r="B12" s="78" t="s">
        <v>18</v>
      </c>
      <c r="D12" s="76" t="s">
        <v>19</v>
      </c>
      <c r="E12" s="49">
        <f>'【法人】1回目＞計算用シート'!E12</f>
        <v>0</v>
      </c>
      <c r="F12" s="79"/>
      <c r="M12" s="64" t="s">
        <v>21</v>
      </c>
    </row>
    <row r="13" spans="1:13" ht="24.75" customHeight="1">
      <c r="B13" s="78" t="s">
        <v>22</v>
      </c>
      <c r="D13" s="76" t="s">
        <v>23</v>
      </c>
      <c r="E13" s="148">
        <f>'【法人】1回目＞計算用シート'!E13</f>
        <v>0</v>
      </c>
      <c r="F13" s="148">
        <f>'【法人】1回目＞計算用シート'!F13</f>
        <v>44911</v>
      </c>
      <c r="G13" s="80"/>
      <c r="H13" s="79"/>
      <c r="I13" s="81"/>
      <c r="J13" s="81"/>
      <c r="M13" s="64" t="s">
        <v>25</v>
      </c>
    </row>
    <row r="14" spans="1:13" ht="24.95" customHeight="1">
      <c r="B14" s="78" t="s">
        <v>26</v>
      </c>
      <c r="D14" s="76" t="s">
        <v>27</v>
      </c>
      <c r="E14" s="16"/>
      <c r="F14" s="82" t="s">
        <v>28</v>
      </c>
      <c r="G14" s="156"/>
      <c r="H14" s="156"/>
      <c r="I14" s="156"/>
      <c r="J14" s="156"/>
      <c r="M14" s="64" t="s">
        <v>29</v>
      </c>
    </row>
    <row r="15" spans="1:13" ht="24.95" customHeight="1">
      <c r="B15" s="78" t="s">
        <v>30</v>
      </c>
      <c r="D15" s="76" t="s">
        <v>31</v>
      </c>
      <c r="E15" s="17"/>
      <c r="F15" s="82" t="s">
        <v>32</v>
      </c>
      <c r="G15" s="156"/>
      <c r="H15" s="156"/>
      <c r="I15" s="156"/>
      <c r="J15" s="156"/>
      <c r="M15" s="64" t="s">
        <v>33</v>
      </c>
    </row>
    <row r="16" spans="1:13" ht="24.95" customHeight="1">
      <c r="B16" s="78" t="s">
        <v>34</v>
      </c>
      <c r="D16" s="76" t="s">
        <v>35</v>
      </c>
      <c r="E16" s="48">
        <f>'【法人】1回目＞計算用シート'!E16</f>
        <v>0</v>
      </c>
      <c r="F16" s="83"/>
      <c r="G16" s="83"/>
      <c r="H16" s="83"/>
      <c r="I16" s="83"/>
      <c r="J16" s="83"/>
      <c r="M16" s="64" t="s">
        <v>37</v>
      </c>
    </row>
    <row r="17" spans="2:15" ht="24.95" customHeight="1">
      <c r="B17" s="78" t="s">
        <v>38</v>
      </c>
      <c r="D17" s="76" t="s">
        <v>39</v>
      </c>
      <c r="E17" s="48">
        <f>'【法人】1回目＞計算用シート'!E17</f>
        <v>0</v>
      </c>
      <c r="F17" s="83"/>
      <c r="G17" s="83"/>
      <c r="H17" s="83"/>
      <c r="I17" s="83"/>
      <c r="J17" s="83"/>
      <c r="K17" s="83"/>
      <c r="L17" s="83"/>
      <c r="M17" s="64" t="s">
        <v>41</v>
      </c>
      <c r="N17" s="83"/>
      <c r="O17" s="83"/>
    </row>
    <row r="18" spans="2:15" ht="24.75" customHeight="1">
      <c r="B18" s="72"/>
      <c r="C18" s="62"/>
      <c r="D18" s="84"/>
      <c r="E18" s="83"/>
      <c r="F18" s="83"/>
      <c r="G18" s="83"/>
      <c r="H18" s="83"/>
      <c r="I18" s="83"/>
      <c r="J18" s="83"/>
      <c r="K18" s="83"/>
      <c r="L18" s="83"/>
      <c r="M18" s="83" t="s">
        <v>43</v>
      </c>
      <c r="N18" s="83"/>
      <c r="O18" s="83"/>
    </row>
    <row r="19" spans="2:15" ht="24.75" customHeight="1">
      <c r="B19" s="78" t="s">
        <v>44</v>
      </c>
      <c r="D19" s="76" t="s">
        <v>45</v>
      </c>
      <c r="E19" s="237">
        <f>'【法人】1回目＞計算用シート'!E19</f>
        <v>0</v>
      </c>
      <c r="F19" s="237"/>
      <c r="G19" s="237"/>
      <c r="H19" s="237"/>
      <c r="I19" s="237"/>
      <c r="J19" s="237"/>
      <c r="K19" s="83"/>
      <c r="L19" s="83"/>
      <c r="M19" s="83"/>
      <c r="N19" s="83"/>
      <c r="O19" s="83"/>
    </row>
    <row r="20" spans="2:15" ht="24.75" customHeight="1">
      <c r="B20" s="78" t="s">
        <v>46</v>
      </c>
      <c r="D20" s="208" t="s">
        <v>47</v>
      </c>
      <c r="E20" s="238">
        <f>'【法人】1回目＞計算用シート'!E20</f>
        <v>0</v>
      </c>
      <c r="F20" s="238"/>
      <c r="G20" s="238"/>
      <c r="H20" s="238"/>
      <c r="I20" s="238"/>
      <c r="J20" s="238"/>
      <c r="K20" s="83"/>
      <c r="L20" s="83"/>
      <c r="M20" s="83" t="s">
        <v>48</v>
      </c>
      <c r="N20" s="83"/>
      <c r="O20" s="83"/>
    </row>
    <row r="21" spans="2:15" ht="24.75" customHeight="1">
      <c r="B21" s="85"/>
      <c r="D21" s="209"/>
      <c r="E21" s="238"/>
      <c r="F21" s="238"/>
      <c r="G21" s="238"/>
      <c r="H21" s="238"/>
      <c r="I21" s="238"/>
      <c r="J21" s="238"/>
      <c r="K21" s="83"/>
      <c r="L21" s="83"/>
      <c r="M21" s="83" t="s">
        <v>49</v>
      </c>
      <c r="N21" s="83"/>
      <c r="O21" s="83"/>
    </row>
    <row r="22" spans="2:15" ht="24.75" customHeight="1">
      <c r="B22" s="85"/>
      <c r="D22" s="209"/>
      <c r="E22" s="238"/>
      <c r="F22" s="238"/>
      <c r="G22" s="238"/>
      <c r="H22" s="238"/>
      <c r="I22" s="238"/>
      <c r="J22" s="238"/>
      <c r="K22" s="83"/>
      <c r="L22" s="83"/>
      <c r="M22" s="83"/>
      <c r="N22" s="83"/>
      <c r="O22" s="83"/>
    </row>
    <row r="23" spans="2:15" ht="24.75" customHeight="1">
      <c r="B23" s="85"/>
      <c r="D23" s="209"/>
      <c r="E23" s="238"/>
      <c r="F23" s="238"/>
      <c r="G23" s="238"/>
      <c r="H23" s="238"/>
      <c r="I23" s="238"/>
      <c r="J23" s="238"/>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50</v>
      </c>
      <c r="E25" s="74"/>
      <c r="F25" s="74"/>
      <c r="G25" s="74"/>
      <c r="H25" s="74"/>
      <c r="I25" s="74"/>
      <c r="J25" s="74"/>
      <c r="K25" s="83"/>
      <c r="L25" s="83"/>
      <c r="M25" s="83"/>
      <c r="N25" s="83"/>
      <c r="O25" s="83"/>
    </row>
    <row r="26" spans="2:15" ht="24.75" customHeight="1">
      <c r="B26" s="86"/>
      <c r="D26" s="65" t="s">
        <v>51</v>
      </c>
      <c r="E26" s="83"/>
      <c r="F26" s="83"/>
      <c r="G26" s="83"/>
      <c r="H26" s="83"/>
      <c r="I26" s="83"/>
      <c r="J26" s="83"/>
      <c r="K26" s="83"/>
      <c r="L26" s="83"/>
      <c r="M26" s="83"/>
      <c r="N26" s="83"/>
      <c r="O26" s="83"/>
    </row>
    <row r="27" spans="2:15" ht="24.75" customHeight="1">
      <c r="B27" s="86"/>
      <c r="D27" s="64" t="s">
        <v>52</v>
      </c>
      <c r="E27" s="83"/>
      <c r="F27" s="83"/>
      <c r="G27" s="83"/>
      <c r="H27" s="83"/>
      <c r="I27" s="83"/>
      <c r="J27" s="83"/>
      <c r="K27" s="83"/>
      <c r="L27" s="83"/>
      <c r="M27" s="83"/>
      <c r="N27" s="83"/>
      <c r="O27" s="83"/>
    </row>
    <row r="28" spans="2:15" ht="24.75" customHeight="1">
      <c r="B28" s="78" t="s">
        <v>53</v>
      </c>
      <c r="D28" s="217"/>
      <c r="E28" s="218"/>
      <c r="F28" s="218"/>
      <c r="G28" s="218"/>
      <c r="H28" s="218"/>
      <c r="I28" s="218"/>
      <c r="J28" s="219"/>
      <c r="K28" s="83"/>
      <c r="L28" s="83"/>
      <c r="M28" s="83"/>
      <c r="N28" s="83"/>
      <c r="O28" s="83"/>
    </row>
    <row r="29" spans="2:15" ht="24.75" customHeight="1">
      <c r="B29" s="86"/>
      <c r="D29" s="220"/>
      <c r="E29" s="221"/>
      <c r="F29" s="221"/>
      <c r="G29" s="221"/>
      <c r="H29" s="221"/>
      <c r="I29" s="221"/>
      <c r="J29" s="222"/>
      <c r="K29" s="83"/>
      <c r="L29" s="83"/>
      <c r="M29" s="83"/>
      <c r="N29" s="83"/>
      <c r="O29" s="83"/>
    </row>
    <row r="30" spans="2:15" ht="24.75" customHeight="1">
      <c r="B30" s="86"/>
      <c r="D30" s="220"/>
      <c r="E30" s="221"/>
      <c r="F30" s="221"/>
      <c r="G30" s="221"/>
      <c r="H30" s="221"/>
      <c r="I30" s="221"/>
      <c r="J30" s="222"/>
      <c r="K30" s="83"/>
      <c r="L30" s="83"/>
      <c r="M30" s="83"/>
      <c r="N30" s="83"/>
      <c r="O30" s="83"/>
    </row>
    <row r="31" spans="2:15" ht="24.75" customHeight="1">
      <c r="B31" s="86"/>
      <c r="D31" s="220"/>
      <c r="E31" s="221"/>
      <c r="F31" s="221"/>
      <c r="G31" s="221"/>
      <c r="H31" s="221"/>
      <c r="I31" s="221"/>
      <c r="J31" s="222"/>
      <c r="K31" s="83"/>
      <c r="L31" s="83"/>
      <c r="M31" s="83"/>
      <c r="N31" s="83"/>
      <c r="O31" s="83"/>
    </row>
    <row r="32" spans="2:15" ht="24.75" customHeight="1">
      <c r="B32" s="86"/>
      <c r="D32" s="220"/>
      <c r="E32" s="221"/>
      <c r="F32" s="221"/>
      <c r="G32" s="221"/>
      <c r="H32" s="221"/>
      <c r="I32" s="221"/>
      <c r="J32" s="222"/>
      <c r="K32" s="83"/>
      <c r="L32" s="83"/>
      <c r="M32" s="83"/>
      <c r="N32" s="83"/>
      <c r="O32" s="83"/>
    </row>
    <row r="33" spans="2:15" ht="24.75" customHeight="1">
      <c r="B33" s="86"/>
      <c r="D33" s="220"/>
      <c r="E33" s="221"/>
      <c r="F33" s="221"/>
      <c r="G33" s="221"/>
      <c r="H33" s="221"/>
      <c r="I33" s="221"/>
      <c r="J33" s="222"/>
      <c r="K33" s="83"/>
      <c r="L33" s="83"/>
      <c r="M33" s="83"/>
      <c r="N33" s="83"/>
      <c r="O33" s="83"/>
    </row>
    <row r="34" spans="2:15" ht="24.75" customHeight="1">
      <c r="B34" s="86"/>
      <c r="D34" s="220"/>
      <c r="E34" s="221"/>
      <c r="F34" s="221"/>
      <c r="G34" s="221"/>
      <c r="H34" s="221"/>
      <c r="I34" s="221"/>
      <c r="J34" s="222"/>
      <c r="K34" s="83"/>
      <c r="L34" s="83"/>
      <c r="M34" s="83"/>
      <c r="N34" s="83"/>
      <c r="O34" s="83"/>
    </row>
    <row r="35" spans="2:15" ht="24.75" customHeight="1">
      <c r="B35" s="86"/>
      <c r="D35" s="220"/>
      <c r="E35" s="221"/>
      <c r="F35" s="221"/>
      <c r="G35" s="221"/>
      <c r="H35" s="221"/>
      <c r="I35" s="221"/>
      <c r="J35" s="222"/>
      <c r="K35" s="83"/>
      <c r="L35" s="83"/>
      <c r="M35" s="83"/>
      <c r="N35" s="83"/>
      <c r="O35" s="83"/>
    </row>
    <row r="36" spans="2:15" ht="24.75" customHeight="1">
      <c r="B36" s="86"/>
      <c r="D36" s="223"/>
      <c r="E36" s="224"/>
      <c r="F36" s="224"/>
      <c r="G36" s="224"/>
      <c r="H36" s="224"/>
      <c r="I36" s="224"/>
      <c r="J36" s="225"/>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54</v>
      </c>
      <c r="E38" s="83"/>
      <c r="F38" s="83"/>
      <c r="G38" s="83"/>
      <c r="H38" s="83"/>
      <c r="I38" s="83"/>
      <c r="J38" s="83"/>
      <c r="K38" s="83"/>
      <c r="L38" s="83"/>
      <c r="M38" s="83"/>
      <c r="N38" s="83"/>
      <c r="O38" s="83"/>
    </row>
    <row r="39" spans="2:15" ht="24.95" customHeight="1">
      <c r="B39" s="86"/>
      <c r="D39" s="228" t="s">
        <v>55</v>
      </c>
      <c r="E39" s="228"/>
      <c r="F39" s="228"/>
      <c r="G39" s="228"/>
      <c r="H39" s="228"/>
      <c r="I39" s="228"/>
      <c r="J39" s="228"/>
      <c r="K39" s="83"/>
      <c r="L39" s="83"/>
      <c r="M39" s="83"/>
      <c r="N39" s="83"/>
      <c r="O39" s="83"/>
    </row>
    <row r="40" spans="2:15" ht="24.95" customHeight="1">
      <c r="B40" s="86"/>
      <c r="D40" s="229" t="s">
        <v>56</v>
      </c>
      <c r="E40" s="228"/>
      <c r="F40" s="228"/>
      <c r="G40" s="228"/>
      <c r="H40" s="228"/>
      <c r="I40" s="228"/>
      <c r="J40" s="228"/>
    </row>
    <row r="41" spans="2:15" ht="24.95" customHeight="1">
      <c r="B41" s="86"/>
      <c r="D41" s="230" t="s">
        <v>57</v>
      </c>
      <c r="E41" s="231"/>
      <c r="F41" s="231"/>
      <c r="G41" s="231"/>
      <c r="H41" s="231"/>
      <c r="I41" s="231"/>
      <c r="J41" s="231"/>
    </row>
    <row r="42" spans="2:15" ht="24.95" customHeight="1">
      <c r="B42" s="86"/>
      <c r="D42" s="211" t="s">
        <v>58</v>
      </c>
      <c r="E42" s="213" t="s">
        <v>59</v>
      </c>
      <c r="F42" s="216" t="s">
        <v>60</v>
      </c>
      <c r="G42" s="216"/>
      <c r="H42" s="216"/>
      <c r="I42" s="216"/>
      <c r="J42" s="216"/>
    </row>
    <row r="43" spans="2:15" ht="24.95" customHeight="1">
      <c r="B43" s="86"/>
      <c r="D43" s="211"/>
      <c r="E43" s="214"/>
      <c r="F43" s="206" t="s">
        <v>61</v>
      </c>
      <c r="G43" s="165" t="s">
        <v>62</v>
      </c>
      <c r="H43" s="166"/>
      <c r="I43" s="166"/>
      <c r="J43" s="167"/>
    </row>
    <row r="44" spans="2:15" ht="24.95" customHeight="1">
      <c r="B44" s="86"/>
      <c r="D44" s="212"/>
      <c r="E44" s="215"/>
      <c r="F44" s="207"/>
      <c r="G44" s="155" t="s">
        <v>63</v>
      </c>
      <c r="H44" s="19"/>
      <c r="I44" s="155" t="s">
        <v>63</v>
      </c>
      <c r="J44" s="19"/>
    </row>
    <row r="45" spans="2:15" ht="24.95" customHeight="1">
      <c r="B45" s="87"/>
      <c r="D45" s="88" t="s">
        <v>64</v>
      </c>
      <c r="E45" s="18"/>
      <c r="F45" s="18"/>
      <c r="G45" s="168"/>
      <c r="H45" s="169"/>
      <c r="I45" s="172"/>
      <c r="J45" s="169"/>
    </row>
    <row r="46" spans="2:15" ht="24.95" customHeight="1">
      <c r="B46" s="86"/>
      <c r="D46" s="88" t="s">
        <v>65</v>
      </c>
      <c r="E46" s="18"/>
      <c r="F46" s="18"/>
      <c r="G46" s="168"/>
      <c r="H46" s="169"/>
      <c r="I46" s="172"/>
      <c r="J46" s="169"/>
    </row>
    <row r="47" spans="2:15" ht="24.95" customHeight="1">
      <c r="B47" s="87"/>
      <c r="D47" s="88" t="s">
        <v>66</v>
      </c>
      <c r="E47" s="32">
        <f>E45-E46</f>
        <v>0</v>
      </c>
      <c r="F47" s="32">
        <f>F45-F46</f>
        <v>0</v>
      </c>
      <c r="G47" s="170">
        <f>G45-G46</f>
        <v>0</v>
      </c>
      <c r="H47" s="171"/>
      <c r="I47" s="173">
        <f>I45-I46</f>
        <v>0</v>
      </c>
      <c r="J47" s="171"/>
    </row>
    <row r="48" spans="2:15" ht="24.95" customHeight="1">
      <c r="B48" s="86"/>
      <c r="D48" s="88" t="s">
        <v>67</v>
      </c>
      <c r="E48" s="18"/>
      <c r="F48" s="18"/>
      <c r="G48" s="168"/>
      <c r="H48" s="169"/>
      <c r="I48" s="172"/>
      <c r="J48" s="169"/>
    </row>
    <row r="49" spans="2:10" ht="24.95" customHeight="1">
      <c r="B49" s="86"/>
      <c r="D49" s="88" t="s">
        <v>68</v>
      </c>
      <c r="E49" s="32">
        <f>E47-E48</f>
        <v>0</v>
      </c>
      <c r="F49" s="32">
        <f>F47-F48</f>
        <v>0</v>
      </c>
      <c r="G49" s="170">
        <f>G47-G48</f>
        <v>0</v>
      </c>
      <c r="H49" s="174"/>
      <c r="I49" s="173">
        <f>I47-I48</f>
        <v>0</v>
      </c>
      <c r="J49" s="171"/>
    </row>
    <row r="50" spans="2:10" ht="24.95" customHeight="1">
      <c r="B50" s="86"/>
      <c r="D50" s="88" t="s">
        <v>69</v>
      </c>
      <c r="E50" s="18"/>
      <c r="F50" s="18"/>
      <c r="G50" s="168"/>
      <c r="H50" s="169"/>
      <c r="I50" s="172"/>
      <c r="J50" s="169"/>
    </row>
    <row r="51" spans="2:10" ht="24.95" customHeight="1">
      <c r="B51" s="86"/>
      <c r="D51" s="88" t="s">
        <v>70</v>
      </c>
      <c r="E51" s="18"/>
      <c r="F51" s="18"/>
      <c r="G51" s="168"/>
      <c r="H51" s="169"/>
      <c r="I51" s="172"/>
      <c r="J51" s="169"/>
    </row>
    <row r="52" spans="2:10" ht="24.95" customHeight="1">
      <c r="B52" s="89"/>
      <c r="D52" s="88" t="s">
        <v>71</v>
      </c>
      <c r="E52" s="32">
        <f>E49+E50-E51</f>
        <v>0</v>
      </c>
      <c r="F52" s="32">
        <f>F49+F50-F51</f>
        <v>0</v>
      </c>
      <c r="G52" s="170">
        <f>G49+G50-G51</f>
        <v>0</v>
      </c>
      <c r="H52" s="171"/>
      <c r="I52" s="173">
        <f>I49+I50-I51</f>
        <v>0</v>
      </c>
      <c r="J52" s="171"/>
    </row>
    <row r="53" spans="2:10" ht="24.95" customHeight="1">
      <c r="B53" s="86"/>
      <c r="D53" s="90" t="s">
        <v>72</v>
      </c>
      <c r="E53" s="20"/>
      <c r="F53" s="20"/>
      <c r="G53" s="172"/>
      <c r="H53" s="169"/>
      <c r="I53" s="172"/>
      <c r="J53" s="169"/>
    </row>
    <row r="54" spans="2:10" ht="24.95" customHeight="1">
      <c r="B54" s="86"/>
      <c r="D54" s="88" t="s">
        <v>73</v>
      </c>
      <c r="E54" s="18"/>
      <c r="F54" s="18"/>
      <c r="G54" s="172"/>
      <c r="H54" s="169"/>
      <c r="I54" s="172"/>
      <c r="J54" s="169"/>
    </row>
    <row r="55" spans="2:10" ht="24.95" customHeight="1">
      <c r="B55" s="86"/>
      <c r="D55" s="88" t="s">
        <v>74</v>
      </c>
      <c r="E55" s="32">
        <f>E52+E53-E54</f>
        <v>0</v>
      </c>
      <c r="F55" s="32">
        <f>F52+F53-F54</f>
        <v>0</v>
      </c>
      <c r="G55" s="173">
        <f>G52+G53-G54</f>
        <v>0</v>
      </c>
      <c r="H55" s="174"/>
      <c r="I55" s="173">
        <f>I52+I53-I54</f>
        <v>0</v>
      </c>
      <c r="J55" s="174"/>
    </row>
    <row r="56" spans="2:10" ht="24.95" customHeight="1">
      <c r="B56" s="86"/>
      <c r="D56" s="63" t="s">
        <v>75</v>
      </c>
      <c r="E56" s="63"/>
      <c r="F56" s="63"/>
      <c r="G56" s="63"/>
      <c r="H56" s="63"/>
      <c r="I56" s="63"/>
      <c r="J56" s="63"/>
    </row>
    <row r="57" spans="2:10" ht="24.95" customHeight="1">
      <c r="B57" s="86"/>
      <c r="D57" s="91"/>
      <c r="E57" s="92" t="s">
        <v>76</v>
      </c>
      <c r="F57" s="92" t="s">
        <v>61</v>
      </c>
      <c r="G57" s="183" t="s">
        <v>77</v>
      </c>
      <c r="H57" s="184"/>
      <c r="I57" s="184"/>
      <c r="J57" s="185"/>
    </row>
    <row r="58" spans="2:10" ht="24.95" customHeight="1">
      <c r="B58" s="87"/>
      <c r="D58" s="93" t="s">
        <v>78</v>
      </c>
      <c r="E58" s="21"/>
      <c r="F58" s="21"/>
      <c r="G58" s="195">
        <f>E58-F58</f>
        <v>0</v>
      </c>
      <c r="H58" s="196"/>
      <c r="I58" s="196"/>
      <c r="J58" s="197"/>
    </row>
    <row r="59" spans="2:10" ht="24.95" customHeight="1">
      <c r="B59" s="86"/>
    </row>
    <row r="60" spans="2:10" ht="24.95" customHeight="1">
      <c r="B60" s="86"/>
      <c r="D60" s="65" t="s">
        <v>79</v>
      </c>
    </row>
    <row r="61" spans="2:10" ht="24.95" customHeight="1">
      <c r="B61" s="86"/>
      <c r="D61" s="64" t="s">
        <v>80</v>
      </c>
    </row>
    <row r="62" spans="2:10" ht="24.95" customHeight="1">
      <c r="B62" s="86"/>
      <c r="D62" s="94" t="s">
        <v>81</v>
      </c>
      <c r="E62" s="94"/>
    </row>
    <row r="63" spans="2:10" ht="24.95" customHeight="1">
      <c r="B63" s="86"/>
      <c r="D63" s="154" t="s">
        <v>82</v>
      </c>
      <c r="E63" s="33">
        <f>F45</f>
        <v>0</v>
      </c>
      <c r="F63" s="95" t="s">
        <v>83</v>
      </c>
      <c r="G63" s="95"/>
      <c r="H63" s="95"/>
      <c r="I63" s="95"/>
      <c r="J63" s="95"/>
    </row>
    <row r="64" spans="2:10" ht="24.95" customHeight="1">
      <c r="B64" s="86"/>
      <c r="D64" s="154" t="s">
        <v>84</v>
      </c>
      <c r="E64" s="33">
        <f>F46</f>
        <v>0</v>
      </c>
      <c r="F64" s="95"/>
      <c r="G64" s="95"/>
      <c r="H64" s="95"/>
      <c r="I64" s="95"/>
      <c r="J64" s="95"/>
    </row>
    <row r="65" spans="2:10" ht="24.95" customHeight="1">
      <c r="B65" s="86"/>
      <c r="D65" s="154" t="s">
        <v>85</v>
      </c>
      <c r="E65" s="33">
        <f>F48</f>
        <v>0</v>
      </c>
      <c r="F65" s="95"/>
      <c r="G65" s="95"/>
      <c r="H65" s="95"/>
      <c r="I65" s="95"/>
      <c r="J65" s="95"/>
    </row>
    <row r="66" spans="2:10" ht="24.95" customHeight="1">
      <c r="B66" s="86"/>
      <c r="D66" s="154" t="s">
        <v>86</v>
      </c>
      <c r="E66" s="33">
        <f>F50</f>
        <v>0</v>
      </c>
      <c r="F66" s="95"/>
      <c r="G66" s="95"/>
      <c r="H66" s="95"/>
      <c r="I66" s="95"/>
      <c r="J66" s="95"/>
    </row>
    <row r="67" spans="2:10" ht="24.95" customHeight="1">
      <c r="B67" s="86"/>
      <c r="D67" s="154" t="s">
        <v>87</v>
      </c>
      <c r="E67" s="33">
        <f>F51</f>
        <v>0</v>
      </c>
      <c r="F67" s="95"/>
      <c r="G67" s="95"/>
      <c r="H67" s="95"/>
      <c r="I67" s="95"/>
      <c r="J67" s="95"/>
    </row>
    <row r="68" spans="2:10" ht="24.95" customHeight="1">
      <c r="B68" s="86"/>
      <c r="D68" s="154" t="s">
        <v>88</v>
      </c>
      <c r="E68" s="33">
        <f>F53</f>
        <v>0</v>
      </c>
      <c r="F68" s="95"/>
      <c r="G68" s="95"/>
      <c r="H68" s="95"/>
      <c r="I68" s="95"/>
      <c r="J68" s="95"/>
    </row>
    <row r="69" spans="2:10" ht="24.95" customHeight="1">
      <c r="B69" s="86"/>
      <c r="D69" s="154" t="s">
        <v>89</v>
      </c>
      <c r="E69" s="33">
        <f>F54</f>
        <v>0</v>
      </c>
      <c r="F69" s="95"/>
      <c r="G69" s="95"/>
      <c r="H69" s="95"/>
      <c r="I69" s="95"/>
      <c r="J69" s="95"/>
    </row>
    <row r="70" spans="2:10" ht="24.95" customHeight="1">
      <c r="B70" s="86"/>
      <c r="D70" s="154" t="s">
        <v>242</v>
      </c>
      <c r="E70" s="22"/>
      <c r="F70" s="194" t="s">
        <v>243</v>
      </c>
      <c r="G70" s="194"/>
      <c r="H70" s="194"/>
      <c r="I70" s="95"/>
      <c r="J70" s="95"/>
    </row>
    <row r="71" spans="2:10" ht="9.9499999999999993" customHeight="1">
      <c r="B71" s="86"/>
      <c r="D71" s="96"/>
      <c r="E71" s="97"/>
      <c r="F71" s="153"/>
      <c r="G71" s="153"/>
      <c r="H71" s="153"/>
      <c r="I71" s="95"/>
      <c r="J71" s="95"/>
    </row>
    <row r="72" spans="2:10" ht="24.95" customHeight="1">
      <c r="B72" s="86"/>
      <c r="D72" s="154" t="s">
        <v>90</v>
      </c>
      <c r="E72" s="33">
        <f>'【法人】1回目＞計算用シート'!E72</f>
        <v>0</v>
      </c>
      <c r="F72" s="153" t="s">
        <v>91</v>
      </c>
      <c r="G72" s="95"/>
      <c r="H72" s="95"/>
      <c r="I72" s="95"/>
      <c r="J72" s="95"/>
    </row>
    <row r="73" spans="2:10" ht="24.95" customHeight="1">
      <c r="B73" s="86"/>
      <c r="D73" s="154" t="s">
        <v>92</v>
      </c>
      <c r="E73" s="33">
        <f>'【法人】1回目＞計算用シート'!E73</f>
        <v>0</v>
      </c>
      <c r="F73" s="153" t="s">
        <v>93</v>
      </c>
      <c r="G73" s="95"/>
      <c r="H73" s="95"/>
      <c r="I73" s="95"/>
      <c r="J73" s="95"/>
    </row>
    <row r="74" spans="2:10" ht="9.9499999999999993" customHeight="1">
      <c r="B74" s="86"/>
      <c r="D74" s="96"/>
      <c r="E74" s="97"/>
      <c r="F74" s="153"/>
      <c r="G74" s="153"/>
      <c r="H74" s="153"/>
      <c r="I74" s="95"/>
      <c r="J74" s="95"/>
    </row>
    <row r="75" spans="2:10" ht="24.95" customHeight="1">
      <c r="B75" s="86"/>
      <c r="D75" s="154" t="s">
        <v>94</v>
      </c>
      <c r="E75" s="22"/>
      <c r="F75" s="153" t="s">
        <v>95</v>
      </c>
      <c r="G75" s="95"/>
      <c r="H75" s="95"/>
      <c r="I75" s="95"/>
      <c r="J75" s="95"/>
    </row>
    <row r="76" spans="2:10" ht="24.95" customHeight="1">
      <c r="B76" s="86"/>
      <c r="D76" s="154" t="s">
        <v>96</v>
      </c>
      <c r="E76" s="22"/>
      <c r="F76" s="153" t="s">
        <v>97</v>
      </c>
      <c r="G76" s="95"/>
      <c r="H76" s="95"/>
      <c r="I76" s="95"/>
      <c r="J76" s="95"/>
    </row>
    <row r="77" spans="2:10" ht="24.95" customHeight="1">
      <c r="B77" s="86"/>
      <c r="E77" s="98"/>
      <c r="F77" s="95" t="s">
        <v>98</v>
      </c>
      <c r="G77" s="95"/>
      <c r="H77" s="95"/>
      <c r="I77" s="95"/>
      <c r="J77" s="95"/>
    </row>
    <row r="78" spans="2:10" ht="24.95" customHeight="1">
      <c r="B78" s="86"/>
      <c r="D78" s="65" t="s">
        <v>99</v>
      </c>
      <c r="E78" s="98"/>
      <c r="F78" s="95"/>
      <c r="G78" s="95"/>
      <c r="H78" s="95"/>
      <c r="I78" s="95"/>
      <c r="J78" s="95"/>
    </row>
    <row r="79" spans="2:10" ht="24.95" customHeight="1">
      <c r="B79" s="86"/>
      <c r="D79" s="94" t="s">
        <v>81</v>
      </c>
      <c r="E79" s="99" t="s">
        <v>100</v>
      </c>
      <c r="F79" s="100" t="s">
        <v>101</v>
      </c>
      <c r="G79" s="95"/>
      <c r="H79" s="95"/>
      <c r="I79" s="95"/>
      <c r="J79" s="95"/>
    </row>
    <row r="80" spans="2:10" ht="24.95" customHeight="1">
      <c r="B80" s="101" t="s">
        <v>102</v>
      </c>
      <c r="D80" s="102" t="s">
        <v>103</v>
      </c>
      <c r="E80" s="37">
        <f>E45</f>
        <v>0</v>
      </c>
      <c r="F80" s="37">
        <f>F45</f>
        <v>0</v>
      </c>
      <c r="G80" s="95"/>
      <c r="H80" s="95"/>
      <c r="I80" s="95"/>
      <c r="J80" s="95"/>
    </row>
    <row r="81" spans="2:11" ht="24.95" customHeight="1">
      <c r="B81" s="101" t="s">
        <v>104</v>
      </c>
      <c r="D81" s="102" t="s">
        <v>105</v>
      </c>
      <c r="E81" s="37">
        <f>E47</f>
        <v>0</v>
      </c>
      <c r="F81" s="37">
        <f>F47</f>
        <v>0</v>
      </c>
      <c r="G81" s="95"/>
      <c r="H81" s="95"/>
      <c r="I81" s="95"/>
      <c r="J81" s="95"/>
    </row>
    <row r="82" spans="2:11" ht="24.95" customHeight="1" thickBot="1">
      <c r="B82" s="103" t="s">
        <v>106</v>
      </c>
      <c r="D82" s="104" t="s">
        <v>107</v>
      </c>
      <c r="E82" s="38">
        <f>E52</f>
        <v>0</v>
      </c>
      <c r="F82" s="105"/>
      <c r="G82" s="95"/>
      <c r="H82" s="95"/>
      <c r="I82" s="95"/>
      <c r="J82" s="95"/>
    </row>
    <row r="83" spans="2:11" ht="24.95" customHeight="1">
      <c r="B83" s="101" t="s">
        <v>108</v>
      </c>
      <c r="D83" s="106" t="s">
        <v>109</v>
      </c>
      <c r="E83" s="34">
        <f>E58</f>
        <v>0</v>
      </c>
      <c r="F83" s="34">
        <f>F58</f>
        <v>0</v>
      </c>
      <c r="G83" s="95"/>
      <c r="H83" s="95"/>
      <c r="I83" s="95"/>
      <c r="J83" s="95"/>
    </row>
    <row r="84" spans="2:11" ht="24.95" customHeight="1">
      <c r="B84" s="86"/>
      <c r="E84" s="98"/>
      <c r="F84" s="95"/>
      <c r="G84" s="95"/>
      <c r="H84" s="95"/>
      <c r="I84" s="95"/>
      <c r="J84" s="95"/>
    </row>
    <row r="85" spans="2:11" ht="24.95" customHeight="1">
      <c r="B85" s="86"/>
      <c r="D85" s="65" t="s">
        <v>110</v>
      </c>
      <c r="E85" s="107"/>
      <c r="F85" s="95"/>
      <c r="G85" s="95"/>
      <c r="H85" s="95"/>
      <c r="I85" s="95"/>
      <c r="J85" s="95"/>
    </row>
    <row r="86" spans="2:11" ht="24.95" customHeight="1">
      <c r="B86" s="86"/>
      <c r="D86" s="94" t="s">
        <v>81</v>
      </c>
      <c r="E86" s="44" t="s">
        <v>111</v>
      </c>
      <c r="F86" s="95"/>
      <c r="G86" s="95"/>
      <c r="H86" s="95"/>
      <c r="I86" s="95"/>
      <c r="J86" s="95"/>
    </row>
    <row r="87" spans="2:11" ht="24.95" customHeight="1">
      <c r="B87" s="93" t="s">
        <v>112</v>
      </c>
      <c r="D87" s="102" t="s">
        <v>113</v>
      </c>
      <c r="E87" s="35">
        <f>E72</f>
        <v>0</v>
      </c>
      <c r="F87" s="186" t="s">
        <v>114</v>
      </c>
      <c r="G87" s="187"/>
      <c r="H87" s="187"/>
      <c r="I87" s="188"/>
      <c r="J87" s="188"/>
    </row>
    <row r="88" spans="2:11" ht="24.95" customHeight="1">
      <c r="B88" s="93" t="s">
        <v>115</v>
      </c>
      <c r="D88" s="102" t="s">
        <v>116</v>
      </c>
      <c r="E88" s="35">
        <f>E63+E66+E68-E64-E65-E67-E69-E70+'【法人】1回目＞計算用シート'!E88</f>
        <v>0</v>
      </c>
      <c r="F88" s="186" t="s">
        <v>240</v>
      </c>
      <c r="G88" s="187"/>
      <c r="H88" s="187"/>
      <c r="I88" s="188"/>
      <c r="J88" s="188"/>
    </row>
    <row r="89" spans="2:11" ht="24.95" customHeight="1">
      <c r="B89" s="93" t="s">
        <v>118</v>
      </c>
      <c r="D89" s="102" t="s">
        <v>119</v>
      </c>
      <c r="E89" s="35">
        <f>E73</f>
        <v>0</v>
      </c>
      <c r="F89" s="186" t="s">
        <v>120</v>
      </c>
      <c r="G89" s="187"/>
      <c r="H89" s="187"/>
      <c r="I89" s="188"/>
      <c r="J89" s="188"/>
    </row>
    <row r="90" spans="2:11" ht="24.95" customHeight="1">
      <c r="B90" s="93" t="s">
        <v>121</v>
      </c>
      <c r="D90" s="102" t="s">
        <v>122</v>
      </c>
      <c r="E90" s="35">
        <f>E64+E65+E67+E69+E70+'【法人】1回目＞計算用シート'!E90</f>
        <v>0</v>
      </c>
      <c r="F90" s="186" t="s">
        <v>241</v>
      </c>
      <c r="G90" s="187"/>
      <c r="H90" s="187"/>
      <c r="I90" s="188"/>
      <c r="J90" s="188"/>
    </row>
    <row r="91" spans="2:11" ht="24.95" customHeight="1">
      <c r="B91" s="93" t="s">
        <v>124</v>
      </c>
      <c r="D91" s="102" t="s">
        <v>125</v>
      </c>
      <c r="E91" s="35">
        <f>IFERROR(INT(IF(((E88-E89)*E87/E90)&gt;=0,(E88-E89)*E87/E90,0)),IFERROR(INT(IF(((E88-E89)*E87/E90)&gt;=0,(E88-E89)*E87/E90,0)),0))</f>
        <v>0</v>
      </c>
      <c r="F91" s="186" t="s">
        <v>126</v>
      </c>
      <c r="G91" s="187"/>
      <c r="H91" s="187"/>
      <c r="I91" s="188"/>
      <c r="J91" s="188"/>
    </row>
    <row r="92" spans="2:11" ht="24.95" customHeight="1" thickBot="1">
      <c r="B92" s="93" t="s">
        <v>127</v>
      </c>
      <c r="D92" s="108" t="s">
        <v>128</v>
      </c>
      <c r="E92" s="36">
        <f>E75+E76</f>
        <v>0</v>
      </c>
      <c r="F92" s="186" t="s">
        <v>129</v>
      </c>
      <c r="G92" s="187"/>
      <c r="H92" s="187"/>
      <c r="I92" s="188"/>
      <c r="J92" s="188"/>
    </row>
    <row r="93" spans="2:11" ht="24.95" customHeight="1" thickTop="1" thickBot="1">
      <c r="B93" s="93" t="s">
        <v>130</v>
      </c>
      <c r="D93" s="109" t="s">
        <v>131</v>
      </c>
      <c r="E93" s="110">
        <f>INT(IF(E92=E87,0,IF(E91&gt;E87,E87-E92,MAX(E91-E92,0))))</f>
        <v>0</v>
      </c>
      <c r="F93" s="189" t="s">
        <v>132</v>
      </c>
      <c r="G93" s="187"/>
      <c r="H93" s="187"/>
      <c r="I93" s="188"/>
      <c r="J93" s="188"/>
    </row>
    <row r="94" spans="2:11" ht="24.95" customHeight="1" thickTop="1">
      <c r="B94" s="86"/>
    </row>
    <row r="95" spans="2:11" ht="24.95" customHeight="1">
      <c r="B95" s="86"/>
      <c r="D95" s="73" t="s">
        <v>133</v>
      </c>
      <c r="E95" s="111"/>
      <c r="F95" s="111"/>
      <c r="G95" s="111"/>
      <c r="H95" s="111"/>
      <c r="I95" s="111"/>
      <c r="J95" s="111"/>
    </row>
    <row r="96" spans="2:11" ht="24.95" customHeight="1">
      <c r="B96" s="86"/>
      <c r="D96" s="86" t="s">
        <v>134</v>
      </c>
      <c r="E96" s="63"/>
      <c r="F96" s="63"/>
      <c r="G96" s="63"/>
      <c r="H96" s="63"/>
      <c r="I96" s="63"/>
      <c r="J96" s="63"/>
      <c r="K96" s="63"/>
    </row>
    <row r="97" spans="2:8" ht="24.95" customHeight="1">
      <c r="B97" s="86"/>
      <c r="D97" s="112" t="s">
        <v>135</v>
      </c>
      <c r="E97" s="113"/>
      <c r="F97" s="113"/>
    </row>
    <row r="98" spans="2:8" ht="24.95" customHeight="1">
      <c r="B98" s="86"/>
      <c r="D98" s="114" t="s">
        <v>58</v>
      </c>
      <c r="E98" s="115" t="s">
        <v>76</v>
      </c>
      <c r="F98" s="115" t="s">
        <v>61</v>
      </c>
      <c r="G98" s="69"/>
      <c r="H98" s="69"/>
    </row>
    <row r="99" spans="2:8" ht="24.95" customHeight="1">
      <c r="B99" s="86"/>
      <c r="D99" s="116" t="s">
        <v>136</v>
      </c>
      <c r="E99" s="23"/>
      <c r="F99" s="23"/>
    </row>
    <row r="100" spans="2:8" ht="24.95" customHeight="1">
      <c r="B100" s="86"/>
      <c r="D100" s="116" t="s">
        <v>137</v>
      </c>
      <c r="E100" s="23"/>
      <c r="F100" s="23"/>
    </row>
    <row r="101" spans="2:8" ht="24.95" customHeight="1">
      <c r="B101" s="86"/>
      <c r="D101" s="116" t="s">
        <v>138</v>
      </c>
      <c r="E101" s="23"/>
      <c r="F101" s="23"/>
    </row>
    <row r="102" spans="2:8" ht="24.95" customHeight="1">
      <c r="B102" s="86"/>
      <c r="D102" s="116" t="s">
        <v>139</v>
      </c>
      <c r="E102" s="23"/>
      <c r="F102" s="23"/>
    </row>
    <row r="103" spans="2:8" ht="24.95" customHeight="1">
      <c r="B103" s="86"/>
      <c r="D103" s="116" t="s">
        <v>140</v>
      </c>
      <c r="E103" s="23"/>
      <c r="F103" s="23"/>
    </row>
    <row r="104" spans="2:8" ht="24.95" customHeight="1" thickBot="1">
      <c r="B104" s="86"/>
      <c r="D104" s="117" t="s">
        <v>141</v>
      </c>
      <c r="E104" s="24"/>
      <c r="F104" s="24"/>
    </row>
    <row r="105" spans="2:8" ht="24.95" customHeight="1" thickTop="1">
      <c r="B105" s="86"/>
      <c r="D105" s="118" t="s">
        <v>142</v>
      </c>
      <c r="E105" s="50">
        <f>SUM(E99:E104)</f>
        <v>0</v>
      </c>
      <c r="F105" s="50">
        <f>SUM(F99:F104)</f>
        <v>0</v>
      </c>
    </row>
    <row r="106" spans="2:8" ht="24.95" customHeight="1">
      <c r="B106" s="86"/>
    </row>
    <row r="107" spans="2:8" ht="24.95" customHeight="1">
      <c r="B107" s="86"/>
      <c r="D107" s="119" t="s">
        <v>143</v>
      </c>
      <c r="E107" s="120"/>
      <c r="F107" s="120"/>
    </row>
    <row r="108" spans="2:8" ht="24.95" customHeight="1">
      <c r="B108" s="86"/>
      <c r="D108" s="114" t="s">
        <v>58</v>
      </c>
      <c r="E108" s="115" t="s">
        <v>76</v>
      </c>
      <c r="F108" s="115" t="s">
        <v>61</v>
      </c>
      <c r="G108" s="69"/>
      <c r="H108" s="69"/>
    </row>
    <row r="109" spans="2:8" ht="24.95" customHeight="1">
      <c r="B109" s="86"/>
      <c r="D109" s="121" t="s">
        <v>144</v>
      </c>
      <c r="E109" s="39">
        <f t="shared" ref="E109:F111" si="0">E99</f>
        <v>0</v>
      </c>
      <c r="F109" s="39">
        <f t="shared" si="0"/>
        <v>0</v>
      </c>
    </row>
    <row r="110" spans="2:8" ht="24.95" customHeight="1">
      <c r="B110" s="86"/>
      <c r="D110" s="121" t="s">
        <v>145</v>
      </c>
      <c r="E110" s="39">
        <f t="shared" si="0"/>
        <v>0</v>
      </c>
      <c r="F110" s="39">
        <f t="shared" si="0"/>
        <v>0</v>
      </c>
    </row>
    <row r="111" spans="2:8" ht="24.95" customHeight="1">
      <c r="B111" s="86"/>
      <c r="D111" s="121" t="s">
        <v>146</v>
      </c>
      <c r="E111" s="39">
        <f t="shared" si="0"/>
        <v>0</v>
      </c>
      <c r="F111" s="39">
        <f t="shared" si="0"/>
        <v>0</v>
      </c>
    </row>
    <row r="112" spans="2:8" ht="24.95" customHeight="1">
      <c r="B112" s="86"/>
      <c r="D112" s="116" t="s">
        <v>147</v>
      </c>
      <c r="E112" s="25"/>
      <c r="F112" s="25"/>
      <c r="G112" s="86"/>
    </row>
    <row r="113" spans="2:8" ht="24.95" customHeight="1">
      <c r="B113" s="86"/>
      <c r="D113" s="116" t="s">
        <v>148</v>
      </c>
      <c r="E113" s="25"/>
      <c r="F113" s="25"/>
    </row>
    <row r="114" spans="2:8" ht="24.95" customHeight="1">
      <c r="B114" s="86"/>
      <c r="D114" s="121" t="s">
        <v>149</v>
      </c>
      <c r="E114" s="39">
        <f>E102</f>
        <v>0</v>
      </c>
      <c r="F114" s="39">
        <f>F102</f>
        <v>0</v>
      </c>
    </row>
    <row r="115" spans="2:8" ht="24.95" customHeight="1">
      <c r="B115" s="86"/>
      <c r="D115" s="116" t="s">
        <v>150</v>
      </c>
      <c r="E115" s="25"/>
      <c r="F115" s="25"/>
    </row>
    <row r="116" spans="2:8" ht="24.95" customHeight="1">
      <c r="B116" s="86"/>
      <c r="D116" s="116" t="s">
        <v>151</v>
      </c>
      <c r="E116" s="25"/>
      <c r="F116" s="25"/>
    </row>
    <row r="117" spans="2:8" ht="24.95" customHeight="1">
      <c r="B117" s="86"/>
      <c r="D117" s="116" t="s">
        <v>152</v>
      </c>
      <c r="E117" s="25"/>
      <c r="F117" s="25"/>
    </row>
    <row r="118" spans="2:8" ht="24.95" customHeight="1">
      <c r="B118" s="86"/>
      <c r="D118" s="121" t="s">
        <v>153</v>
      </c>
      <c r="E118" s="39">
        <f>E103</f>
        <v>0</v>
      </c>
      <c r="F118" s="39">
        <f>F103</f>
        <v>0</v>
      </c>
    </row>
    <row r="119" spans="2:8" ht="24.95" customHeight="1">
      <c r="B119" s="86"/>
      <c r="D119" s="116" t="s">
        <v>154</v>
      </c>
      <c r="E119" s="25"/>
      <c r="F119" s="25"/>
    </row>
    <row r="120" spans="2:8" ht="24.95" customHeight="1">
      <c r="B120" s="86"/>
      <c r="D120" s="121" t="s">
        <v>155</v>
      </c>
      <c r="E120" s="39">
        <f>E104</f>
        <v>0</v>
      </c>
      <c r="F120" s="39">
        <f>F104</f>
        <v>0</v>
      </c>
    </row>
    <row r="121" spans="2:8" ht="24.95" customHeight="1" thickBot="1">
      <c r="B121" s="86"/>
      <c r="D121" s="122" t="s">
        <v>156</v>
      </c>
      <c r="E121" s="26"/>
      <c r="F121" s="26"/>
    </row>
    <row r="122" spans="2:8" ht="24.95" customHeight="1" thickTop="1">
      <c r="B122" s="101" t="s">
        <v>157</v>
      </c>
      <c r="D122" s="123" t="s">
        <v>158</v>
      </c>
      <c r="E122" s="40">
        <f>SUM(E109:E121)</f>
        <v>0</v>
      </c>
      <c r="F122" s="40">
        <f>SUM(F109:F121)</f>
        <v>0</v>
      </c>
    </row>
    <row r="123" spans="2:8" ht="24.95" customHeight="1">
      <c r="B123" s="86"/>
      <c r="D123" s="124"/>
    </row>
    <row r="124" spans="2:8" ht="24.95" customHeight="1">
      <c r="B124" s="86"/>
      <c r="D124" s="119" t="s">
        <v>159</v>
      </c>
      <c r="E124" s="113"/>
      <c r="F124" s="113"/>
    </row>
    <row r="125" spans="2:8" ht="24.95" customHeight="1">
      <c r="B125" s="86"/>
      <c r="D125" s="125" t="s">
        <v>58</v>
      </c>
      <c r="E125" s="115" t="s">
        <v>76</v>
      </c>
      <c r="F125" s="115" t="s">
        <v>61</v>
      </c>
      <c r="G125" s="69"/>
      <c r="H125" s="69"/>
    </row>
    <row r="126" spans="2:8" ht="24.95" customHeight="1">
      <c r="B126" s="86"/>
      <c r="D126" s="116" t="s">
        <v>160</v>
      </c>
      <c r="E126" s="25"/>
      <c r="F126" s="25"/>
    </row>
    <row r="127" spans="2:8" ht="24.95" customHeight="1">
      <c r="B127" s="86"/>
      <c r="D127" s="116" t="s">
        <v>161</v>
      </c>
      <c r="E127" s="25"/>
      <c r="F127" s="25"/>
    </row>
    <row r="128" spans="2:8" ht="24.95" customHeight="1">
      <c r="B128" s="86"/>
      <c r="D128" s="116" t="s">
        <v>162</v>
      </c>
      <c r="E128" s="25"/>
      <c r="F128" s="25"/>
    </row>
    <row r="129" spans="2:7" ht="24.95" customHeight="1" thickBot="1">
      <c r="B129" s="86"/>
      <c r="D129" s="117" t="s">
        <v>156</v>
      </c>
      <c r="E129" s="27"/>
      <c r="F129" s="27"/>
    </row>
    <row r="130" spans="2:7" ht="24.95" customHeight="1" thickTop="1" thickBot="1">
      <c r="B130" s="86"/>
      <c r="D130" s="126" t="s">
        <v>163</v>
      </c>
      <c r="E130" s="41">
        <f>SUM(E126:E129)</f>
        <v>0</v>
      </c>
      <c r="F130" s="41">
        <f>SUM(F126:F129)</f>
        <v>0</v>
      </c>
    </row>
    <row r="131" spans="2:7" ht="24.95" customHeight="1" thickTop="1" thickBot="1">
      <c r="B131" s="86"/>
      <c r="D131" s="127" t="s">
        <v>164</v>
      </c>
      <c r="E131" s="28"/>
      <c r="F131" s="28"/>
    </row>
    <row r="132" spans="2:7" ht="24.95" customHeight="1" thickTop="1">
      <c r="B132" s="101" t="s">
        <v>165</v>
      </c>
      <c r="D132" s="123" t="s">
        <v>158</v>
      </c>
      <c r="E132" s="40">
        <f>E126+E127+E128+E129+E131</f>
        <v>0</v>
      </c>
      <c r="F132" s="40">
        <f>F130+F131</f>
        <v>0</v>
      </c>
    </row>
    <row r="133" spans="2:7" ht="24.95" customHeight="1">
      <c r="B133" s="86"/>
      <c r="D133" s="124"/>
      <c r="E133" s="128"/>
      <c r="F133" s="128"/>
    </row>
    <row r="134" spans="2:7" ht="24.95" customHeight="1">
      <c r="B134" s="86"/>
      <c r="D134" s="119" t="s">
        <v>166</v>
      </c>
    </row>
    <row r="135" spans="2:7" ht="24.95" customHeight="1">
      <c r="B135" s="86"/>
      <c r="D135" s="68" t="s">
        <v>167</v>
      </c>
      <c r="F135" s="129"/>
    </row>
    <row r="136" spans="2:7" ht="24.95" customHeight="1">
      <c r="B136" s="86"/>
      <c r="D136" s="125" t="s">
        <v>58</v>
      </c>
      <c r="E136" s="140" t="s">
        <v>213</v>
      </c>
      <c r="F136" s="115" t="s">
        <v>169</v>
      </c>
    </row>
    <row r="137" spans="2:7" ht="24.95" customHeight="1">
      <c r="B137" s="86"/>
      <c r="D137" s="116" t="s">
        <v>82</v>
      </c>
      <c r="E137" s="54">
        <f>'【法人】1回目＞計算用シート'!F137</f>
        <v>0</v>
      </c>
      <c r="F137" s="39">
        <f>F45</f>
        <v>0</v>
      </c>
      <c r="G137" s="129"/>
    </row>
    <row r="138" spans="2:7" ht="24.95" customHeight="1">
      <c r="B138" s="86"/>
      <c r="D138" s="116" t="s">
        <v>84</v>
      </c>
      <c r="E138" s="54">
        <f>'【法人】1回目＞計算用シート'!F138</f>
        <v>0</v>
      </c>
      <c r="F138" s="39">
        <f>F46</f>
        <v>0</v>
      </c>
    </row>
    <row r="139" spans="2:7" ht="24.95" customHeight="1">
      <c r="B139" s="86"/>
      <c r="D139" s="116" t="s">
        <v>170</v>
      </c>
      <c r="E139" s="54">
        <f>'【法人】1回目＞計算用シート'!F139</f>
        <v>0</v>
      </c>
      <c r="F139" s="39">
        <f>F47</f>
        <v>0</v>
      </c>
    </row>
    <row r="140" spans="2:7" ht="24.95" customHeight="1">
      <c r="B140" s="86"/>
      <c r="D140" s="116" t="s">
        <v>171</v>
      </c>
      <c r="E140" s="54">
        <f>'【法人】1回目＞計算用シート'!F140</f>
        <v>0</v>
      </c>
      <c r="F140" s="39">
        <f>F48</f>
        <v>0</v>
      </c>
    </row>
    <row r="141" spans="2:7" ht="24.95" customHeight="1">
      <c r="B141" s="86"/>
      <c r="D141" s="116" t="s">
        <v>172</v>
      </c>
      <c r="E141" s="54">
        <f>'【法人】1回目＞計算用シート'!F141</f>
        <v>0</v>
      </c>
      <c r="F141" s="39">
        <f>F47-F48</f>
        <v>0</v>
      </c>
    </row>
    <row r="142" spans="2:7" ht="24.95" customHeight="1">
      <c r="B142" s="86"/>
      <c r="D142" s="116" t="s">
        <v>173</v>
      </c>
      <c r="E142" s="54">
        <f>'【法人】1回目＞計算用シート'!F142</f>
        <v>0</v>
      </c>
      <c r="F142" s="39">
        <f>F47-F48+F50-F51</f>
        <v>0</v>
      </c>
    </row>
    <row r="143" spans="2:7" ht="24.95" customHeight="1">
      <c r="B143" s="86"/>
      <c r="D143" s="116" t="s">
        <v>174</v>
      </c>
      <c r="E143" s="54">
        <f>'【法人】1回目＞計算用シート'!F143</f>
        <v>0</v>
      </c>
      <c r="F143" s="39">
        <f>F105</f>
        <v>0</v>
      </c>
    </row>
    <row r="144" spans="2:7" ht="24.95" customHeight="1">
      <c r="B144" s="86"/>
      <c r="D144" s="116" t="s">
        <v>175</v>
      </c>
      <c r="E144" s="54">
        <f>'【法人】1回目＞計算用シート'!F144</f>
        <v>0</v>
      </c>
      <c r="F144" s="39">
        <f>F122</f>
        <v>0</v>
      </c>
    </row>
    <row r="145" spans="2:10" ht="24.95" customHeight="1">
      <c r="B145" s="86"/>
      <c r="D145" s="116" t="s">
        <v>176</v>
      </c>
      <c r="E145" s="54">
        <f>'【法人】1回目＞計算用シート'!F145</f>
        <v>0</v>
      </c>
      <c r="F145" s="23"/>
      <c r="G145" s="69"/>
      <c r="H145" s="69"/>
    </row>
    <row r="146" spans="2:10" ht="24.95" customHeight="1">
      <c r="B146" s="86"/>
      <c r="D146" s="116" t="s">
        <v>177</v>
      </c>
      <c r="E146" s="54">
        <f>'【法人】1回目＞計算用シート'!F146</f>
        <v>0</v>
      </c>
      <c r="F146" s="23"/>
    </row>
    <row r="147" spans="2:10" ht="24.95" customHeight="1">
      <c r="B147" s="86"/>
      <c r="D147" s="116" t="s">
        <v>178</v>
      </c>
      <c r="E147" s="54">
        <f>'【法人】1回目＞計算用シート'!F147</f>
        <v>0</v>
      </c>
      <c r="F147" s="39">
        <f>F132</f>
        <v>0</v>
      </c>
      <c r="G147" s="129"/>
      <c r="H147" s="129"/>
    </row>
    <row r="148" spans="2:10" ht="24.95" customHeight="1">
      <c r="B148" s="86"/>
      <c r="D148" s="116" t="s">
        <v>179</v>
      </c>
      <c r="E148" s="54">
        <f>'【法人】1回目＞計算用シート'!F148</f>
        <v>0</v>
      </c>
      <c r="F148" s="39">
        <f>F130</f>
        <v>0</v>
      </c>
    </row>
    <row r="149" spans="2:10" ht="24.95" customHeight="1">
      <c r="B149" s="86"/>
      <c r="D149" s="116" t="s">
        <v>180</v>
      </c>
      <c r="E149" s="54">
        <f>'【法人】1回目＞計算用シート'!F149</f>
        <v>0</v>
      </c>
      <c r="F149" s="39">
        <f>F131</f>
        <v>0</v>
      </c>
    </row>
    <row r="150" spans="2:10" ht="24.95" customHeight="1">
      <c r="B150" s="93" t="s">
        <v>181</v>
      </c>
      <c r="D150" s="131" t="s">
        <v>182</v>
      </c>
      <c r="E150" s="54">
        <f>'【法人】1回目＞計算用シート'!F150</f>
        <v>0</v>
      </c>
      <c r="F150" s="39">
        <f>F141+F144+F147</f>
        <v>0</v>
      </c>
    </row>
    <row r="151" spans="2:10" ht="24.95" customHeight="1">
      <c r="B151" s="86"/>
      <c r="D151" s="116" t="s">
        <v>183</v>
      </c>
      <c r="E151" s="55">
        <f>'【法人】1回目＞計算用シート'!F151</f>
        <v>0</v>
      </c>
      <c r="F151" s="51"/>
    </row>
    <row r="152" spans="2:10" ht="24.95" customHeight="1">
      <c r="B152" s="93" t="s">
        <v>184</v>
      </c>
      <c r="D152" s="116" t="s">
        <v>185</v>
      </c>
      <c r="E152" s="54">
        <f>'【法人】1回目＞計算用シート'!F152</f>
        <v>0</v>
      </c>
      <c r="F152" s="39">
        <f>IFERROR(F150/F151,)</f>
        <v>0</v>
      </c>
    </row>
    <row r="153" spans="2:10" ht="24.95" customHeight="1">
      <c r="B153" s="86"/>
      <c r="D153" s="113"/>
      <c r="E153" s="128"/>
      <c r="F153" s="128"/>
    </row>
    <row r="154" spans="2:10" ht="24.95" customHeight="1">
      <c r="B154" s="103" t="s">
        <v>186</v>
      </c>
      <c r="D154" s="132" t="s">
        <v>187</v>
      </c>
      <c r="E154" s="133"/>
      <c r="F154" s="43">
        <f>IFERROR(IF(E150&lt;0,(F150-E150)/E150*-1,IF(E150&gt;0,(F150-E150)/E150,IF(AND(E150=0,F150&gt;0),1,0))),0)</f>
        <v>0</v>
      </c>
    </row>
    <row r="155" spans="2:10" ht="24.95" customHeight="1">
      <c r="B155" s="103" t="s">
        <v>188</v>
      </c>
      <c r="D155" s="132" t="s">
        <v>189</v>
      </c>
      <c r="E155" s="133"/>
      <c r="F155" s="43">
        <f>IFERROR(IF(E152&lt;0,(F152-E152)/E152*-1,IF(E152&gt;0,(F152-E152)/E152,IF(AND(E152=0,F152&gt;0),1,0))),0)</f>
        <v>0</v>
      </c>
    </row>
    <row r="156" spans="2:10" ht="24.95" customHeight="1">
      <c r="B156" s="86"/>
    </row>
    <row r="157" spans="2:10" ht="24.95" customHeight="1">
      <c r="B157" s="86"/>
      <c r="D157" s="73" t="s">
        <v>190</v>
      </c>
      <c r="E157" s="111"/>
      <c r="F157" s="111"/>
      <c r="G157" s="111"/>
      <c r="H157" s="111"/>
      <c r="I157" s="111"/>
      <c r="J157" s="111"/>
    </row>
    <row r="158" spans="2:10" ht="24.95" customHeight="1">
      <c r="B158" s="86"/>
      <c r="D158" s="86" t="s">
        <v>191</v>
      </c>
    </row>
    <row r="159" spans="2:10" ht="24.95" customHeight="1">
      <c r="B159" s="86"/>
      <c r="D159" s="134" t="s">
        <v>192</v>
      </c>
    </row>
    <row r="160" spans="2:10" ht="24.95" customHeight="1">
      <c r="B160" s="86"/>
      <c r="C160" s="86"/>
      <c r="D160" s="141"/>
      <c r="E160" s="142"/>
      <c r="F160" s="142"/>
      <c r="G160" s="158"/>
      <c r="H160" s="142"/>
      <c r="I160" s="157"/>
      <c r="J160" s="142"/>
    </row>
    <row r="161" spans="2:10" ht="24.95" customHeight="1">
      <c r="B161" s="86"/>
      <c r="C161" s="86"/>
      <c r="D161" s="143"/>
      <c r="E161" s="239"/>
      <c r="F161" s="240"/>
      <c r="G161" s="241"/>
      <c r="H161" s="241"/>
      <c r="I161" s="242"/>
      <c r="J161" s="242"/>
    </row>
    <row r="162" spans="2:10" ht="24.95" customHeight="1">
      <c r="B162" s="86"/>
      <c r="C162" s="86"/>
      <c r="D162" s="143"/>
      <c r="E162" s="144"/>
      <c r="F162" s="145"/>
      <c r="G162" s="243"/>
      <c r="H162" s="244"/>
      <c r="I162" s="245"/>
      <c r="J162" s="246"/>
    </row>
    <row r="163" spans="2:10" ht="24.95" customHeight="1">
      <c r="B163" s="86"/>
      <c r="C163" s="86"/>
      <c r="D163" s="143"/>
      <c r="E163" s="144"/>
      <c r="F163" s="145"/>
      <c r="G163" s="243"/>
      <c r="H163" s="245"/>
      <c r="I163" s="245"/>
      <c r="J163" s="246"/>
    </row>
    <row r="164" spans="2:10" ht="24.95" customHeight="1">
      <c r="B164" s="87"/>
      <c r="C164" s="86"/>
      <c r="D164" s="142"/>
      <c r="E164" s="52"/>
      <c r="F164" s="146"/>
      <c r="G164" s="250"/>
      <c r="H164" s="245"/>
      <c r="I164" s="158"/>
      <c r="J164" s="53"/>
    </row>
    <row r="165" spans="2:10" ht="24.95" customHeight="1">
      <c r="B165" s="86"/>
      <c r="C165" s="86"/>
      <c r="D165" s="142"/>
      <c r="E165" s="158"/>
      <c r="F165" s="147"/>
      <c r="G165" s="245"/>
      <c r="H165" s="245"/>
      <c r="I165" s="251"/>
      <c r="J165" s="251"/>
    </row>
    <row r="166" spans="2:10" ht="24.95" customHeight="1">
      <c r="B166" s="86"/>
      <c r="C166" s="86"/>
      <c r="D166" s="142"/>
      <c r="E166" s="158"/>
      <c r="F166" s="147"/>
      <c r="G166" s="245"/>
      <c r="H166" s="245"/>
      <c r="I166" s="251"/>
      <c r="J166" s="251"/>
    </row>
    <row r="167" spans="2:10" ht="24.95" customHeight="1">
      <c r="B167" s="87"/>
      <c r="C167" s="86"/>
      <c r="D167" s="142"/>
      <c r="E167" s="142"/>
      <c r="F167" s="142"/>
      <c r="G167" s="247"/>
      <c r="H167" s="248"/>
      <c r="I167" s="249"/>
      <c r="J167" s="248"/>
    </row>
    <row r="168" spans="2:10" ht="24.95" customHeight="1">
      <c r="B168" s="86"/>
      <c r="D168" s="134"/>
    </row>
    <row r="169" spans="2:10" ht="39.950000000000003" customHeight="1">
      <c r="B169" s="86"/>
      <c r="D169" s="151"/>
      <c r="E169" s="151"/>
      <c r="F169" s="151"/>
      <c r="G169" s="151"/>
      <c r="H169" s="151"/>
    </row>
    <row r="170" spans="2:10" ht="24.95" customHeight="1">
      <c r="B170" s="86"/>
      <c r="D170" s="151"/>
      <c r="E170" s="151"/>
      <c r="F170" s="151"/>
      <c r="G170" s="151"/>
      <c r="H170" s="151"/>
    </row>
    <row r="171" spans="2:10" ht="24.95" customHeight="1">
      <c r="B171" s="86"/>
      <c r="D171" s="151"/>
      <c r="E171" s="151"/>
      <c r="F171" s="151"/>
      <c r="G171" s="151"/>
      <c r="H171" s="151"/>
    </row>
    <row r="172" spans="2:10" ht="24.95" customHeight="1">
      <c r="B172" s="86"/>
      <c r="D172" s="151"/>
      <c r="E172" s="151"/>
      <c r="F172" s="151"/>
      <c r="G172" s="151"/>
      <c r="H172" s="151"/>
    </row>
    <row r="173" spans="2:10" ht="24.95" customHeight="1">
      <c r="B173" s="86"/>
      <c r="D173" s="151"/>
      <c r="E173" s="151"/>
      <c r="F173" s="151"/>
      <c r="G173" s="151"/>
      <c r="H173" s="151"/>
    </row>
    <row r="175" spans="2:10" ht="24.95" customHeight="1">
      <c r="D175" s="64" t="s">
        <v>211</v>
      </c>
    </row>
  </sheetData>
  <sheetProtection algorithmName="SHA-512" hashValue="ZE2eA2aFiu23EYGkMTBsZ7DGWQQuVBIJrxEdgxU3cyi55hiygRyyZOpEsKLGX1xoP/VhIHw6XfsXKqq1JwcdrQ==" saltValue="HqP7Op8V7a6JjYC70m+eAw==" spinCount="100000" sheet="1" objects="1" scenarios="1" selectLockedCells="1"/>
  <mergeCells count="59">
    <mergeCell ref="G167:H167"/>
    <mergeCell ref="I167:J167"/>
    <mergeCell ref="G163:H163"/>
    <mergeCell ref="I163:J163"/>
    <mergeCell ref="G164:H164"/>
    <mergeCell ref="G165:H165"/>
    <mergeCell ref="I165:J165"/>
    <mergeCell ref="G166:H166"/>
    <mergeCell ref="I166:J166"/>
    <mergeCell ref="F92:J92"/>
    <mergeCell ref="F93:J93"/>
    <mergeCell ref="E161:F161"/>
    <mergeCell ref="G161:J161"/>
    <mergeCell ref="G162:H162"/>
    <mergeCell ref="I162:J162"/>
    <mergeCell ref="F91:J91"/>
    <mergeCell ref="G54:H54"/>
    <mergeCell ref="I54:J54"/>
    <mergeCell ref="G55:H55"/>
    <mergeCell ref="I55:J55"/>
    <mergeCell ref="G57:J57"/>
    <mergeCell ref="G58:J58"/>
    <mergeCell ref="F70:H70"/>
    <mergeCell ref="F87:J87"/>
    <mergeCell ref="F88:J88"/>
    <mergeCell ref="F89:J89"/>
    <mergeCell ref="F90:J90"/>
    <mergeCell ref="G51:H51"/>
    <mergeCell ref="I51:J51"/>
    <mergeCell ref="G52:H52"/>
    <mergeCell ref="I52:J52"/>
    <mergeCell ref="G53:H53"/>
    <mergeCell ref="I53:J53"/>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7:F155">
    <cfRule type="expression" dxfId="191" priority="1">
      <formula>$E$10=$M$9</formula>
    </cfRule>
    <cfRule type="expression" dxfId="190" priority="2">
      <formula>$E$10=$M$10</formula>
    </cfRule>
    <cfRule type="expression" dxfId="189" priority="3">
      <formula>$E$10=$M$11</formula>
    </cfRule>
    <cfRule type="expression" dxfId="188" priority="4">
      <formula>$E$16=$M$21</formula>
    </cfRule>
  </conditionalFormatting>
  <conditionalFormatting sqref="D167:G167 I167">
    <cfRule type="expression" dxfId="187" priority="28">
      <formula>$E$10=$M$15</formula>
    </cfRule>
    <cfRule type="expression" dxfId="186" priority="29">
      <formula>$E$10=$M$14</formula>
    </cfRule>
    <cfRule type="expression" dxfId="185" priority="34">
      <formula>$E$10=$M$9</formula>
    </cfRule>
    <cfRule type="expression" dxfId="184" priority="30">
      <formula>$E$10=$M$13</formula>
    </cfRule>
    <cfRule type="expression" dxfId="183" priority="31">
      <formula>$E$10=$M$12</formula>
    </cfRule>
    <cfRule type="expression" dxfId="182" priority="32">
      <formula>$E$10=$M$11</formula>
    </cfRule>
    <cfRule type="expression" dxfId="181" priority="33">
      <formula>$E$9=$M$10</formula>
    </cfRule>
  </conditionalFormatting>
  <conditionalFormatting sqref="D161:H161 D162:G162 I162:J162 D163:J166 D168:J173">
    <cfRule type="expression" dxfId="180" priority="49">
      <formula>$E$10=$M$9</formula>
    </cfRule>
    <cfRule type="expression" dxfId="179" priority="48">
      <formula>$E$9=$M$10</formula>
    </cfRule>
    <cfRule type="expression" dxfId="178" priority="47">
      <formula>$E$10=$M$11</formula>
    </cfRule>
    <cfRule type="expression" dxfId="177" priority="46">
      <formula>$E$10=$M$12</formula>
    </cfRule>
    <cfRule type="expression" dxfId="176" priority="37">
      <formula>$E$10=$M$13</formula>
    </cfRule>
    <cfRule type="expression" dxfId="175" priority="36">
      <formula>$E$10=$M$14</formula>
    </cfRule>
    <cfRule type="expression" dxfId="174" priority="35">
      <formula>$E$10=$M$15</formula>
    </cfRule>
  </conditionalFormatting>
  <conditionalFormatting sqref="D28:J36">
    <cfRule type="containsBlanks" dxfId="173" priority="9">
      <formula>LEN(TRIM(D28))=0</formula>
    </cfRule>
  </conditionalFormatting>
  <conditionalFormatting sqref="D159:J160">
    <cfRule type="expression" dxfId="172" priority="12">
      <formula>$E$10=$M$15</formula>
    </cfRule>
    <cfRule type="expression" dxfId="171" priority="13">
      <formula>$E$10=$M$14</formula>
    </cfRule>
    <cfRule type="expression" dxfId="170" priority="18">
      <formula>$E$10=$M$9</formula>
    </cfRule>
    <cfRule type="expression" dxfId="169" priority="17">
      <formula>$E$9=$M$10</formula>
    </cfRule>
    <cfRule type="expression" dxfId="168" priority="16">
      <formula>$E$10=$M$11</formula>
    </cfRule>
    <cfRule type="expression" dxfId="167" priority="15">
      <formula>$E$10=$M$12</formula>
    </cfRule>
    <cfRule type="expression" dxfId="166" priority="14">
      <formula>$E$10=$M$13</formula>
    </cfRule>
  </conditionalFormatting>
  <conditionalFormatting sqref="E14:E15">
    <cfRule type="containsBlanks" dxfId="165" priority="10">
      <formula>LEN(TRIM(E14))=0</formula>
    </cfRule>
  </conditionalFormatting>
  <conditionalFormatting sqref="E16:E17">
    <cfRule type="expression" dxfId="164" priority="60">
      <formula>$E$10=$M$9</formula>
    </cfRule>
    <cfRule type="expression" dxfId="163" priority="58">
      <formula>$E$10=$M$11</formula>
    </cfRule>
    <cfRule type="expression" dxfId="162" priority="59">
      <formula>$E$10=$M$10</formula>
    </cfRule>
  </conditionalFormatting>
  <conditionalFormatting sqref="E17">
    <cfRule type="expression" dxfId="161" priority="55">
      <formula>$E$10=$M$14</formula>
    </cfRule>
    <cfRule type="expression" dxfId="160" priority="56">
      <formula>$E$10=$M$13</formula>
    </cfRule>
    <cfRule type="expression" dxfId="159" priority="57">
      <formula>$E$10=$M$12</formula>
    </cfRule>
    <cfRule type="expression" dxfId="158" priority="54">
      <formula>$E$10=$M$15</formula>
    </cfRule>
  </conditionalFormatting>
  <conditionalFormatting sqref="E70">
    <cfRule type="containsBlanks" dxfId="157" priority="8">
      <formula>LEN(TRIM(E70))=0</formula>
    </cfRule>
  </conditionalFormatting>
  <conditionalFormatting sqref="E75:E76">
    <cfRule type="containsBlanks" dxfId="156" priority="7">
      <formula>LEN(TRIM(E75))=0</formula>
    </cfRule>
  </conditionalFormatting>
  <conditionalFormatting sqref="E45:F46">
    <cfRule type="containsBlanks" dxfId="155" priority="45">
      <formula>LEN(TRIM(E45))=0</formula>
    </cfRule>
  </conditionalFormatting>
  <conditionalFormatting sqref="E48:F48">
    <cfRule type="containsBlanks" dxfId="154" priority="44">
      <formula>LEN(TRIM(E48))=0</formula>
    </cfRule>
  </conditionalFormatting>
  <conditionalFormatting sqref="E50:F51 E53:F54">
    <cfRule type="containsBlanks" dxfId="153" priority="43">
      <formula>LEN(TRIM(E50))=0</formula>
    </cfRule>
  </conditionalFormatting>
  <conditionalFormatting sqref="E58:F58">
    <cfRule type="containsBlanks" dxfId="152" priority="42">
      <formula>LEN(TRIM(E58))=0</formula>
    </cfRule>
  </conditionalFormatting>
  <conditionalFormatting sqref="E99:F104">
    <cfRule type="containsBlanks" dxfId="151" priority="52">
      <formula>LEN(TRIM(E99))=0</formula>
    </cfRule>
  </conditionalFormatting>
  <conditionalFormatting sqref="E112:F113 E115:F117 E119:F119 E121:F121">
    <cfRule type="containsBlanks" dxfId="150" priority="51">
      <formula>LEN(TRIM(E112))=0</formula>
    </cfRule>
  </conditionalFormatting>
  <conditionalFormatting sqref="E126:F129 E131:F131">
    <cfRule type="containsBlanks" dxfId="149" priority="50">
      <formula>LEN(TRIM(E126))=0</formula>
    </cfRule>
  </conditionalFormatting>
  <conditionalFormatting sqref="F145:F146">
    <cfRule type="containsBlanks" dxfId="148" priority="53">
      <formula>LEN(TRIM(F145))=0</formula>
    </cfRule>
  </conditionalFormatting>
  <conditionalFormatting sqref="F151">
    <cfRule type="containsBlanks" dxfId="147" priority="41">
      <formula>LEN(TRIM(F151))=0</formula>
    </cfRule>
  </conditionalFormatting>
  <conditionalFormatting sqref="G167 I167">
    <cfRule type="expression" dxfId="146" priority="27">
      <formula>$E$17=$M$21</formula>
    </cfRule>
  </conditionalFormatting>
  <conditionalFormatting sqref="H160">
    <cfRule type="expression" dxfId="145" priority="19">
      <formula>$E$17=$M$21</formula>
    </cfRule>
  </conditionalFormatting>
  <conditionalFormatting sqref="J160">
    <cfRule type="expression" dxfId="144" priority="11">
      <formula>$E$17=$M$21</formula>
    </cfRule>
  </conditionalFormatting>
  <pageMargins left="0.7" right="0.7" top="0.75" bottom="0.75" header="0.3" footer="0.3"/>
  <pageSetup paperSize="9" scale="35" orientation="portrait" r:id="rId1"/>
  <rowBreaks count="2" manualBreakCount="2">
    <brk id="77" max="11" man="1"/>
    <brk id="106"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F2A81-DF12-44A9-81E9-2337F709084B}">
  <sheetPr>
    <tabColor rgb="FFFF0000"/>
  </sheetPr>
  <dimension ref="A1:O175"/>
  <sheetViews>
    <sheetView showGridLines="0" view="pageBreakPreview" zoomScaleNormal="100" zoomScaleSheetLayoutView="100" workbookViewId="0">
      <selection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8.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+'【法人】1回目＞計算用シート'!A1</f>
        <v>事業化状況報告用　計算シート【法人用】（R4当初）v2.0</v>
      </c>
      <c r="C1" s="62"/>
    </row>
    <row r="2" spans="1:13" ht="24.95" customHeight="1">
      <c r="D2" s="65" t="s">
        <v>0</v>
      </c>
      <c r="I2" s="66"/>
      <c r="J2" s="67" t="s">
        <v>214</v>
      </c>
    </row>
    <row r="3" spans="1:13" ht="24.95" customHeight="1">
      <c r="D3" s="64" t="s">
        <v>2</v>
      </c>
    </row>
    <row r="4" spans="1:13" ht="24.95" customHeight="1">
      <c r="D4" s="68" t="s">
        <v>3</v>
      </c>
    </row>
    <row r="5" spans="1:13" ht="24.95" customHeight="1">
      <c r="D5" s="69" t="s">
        <v>4</v>
      </c>
      <c r="F5" s="160"/>
      <c r="G5" s="63"/>
      <c r="H5" s="160"/>
      <c r="I5" s="63"/>
    </row>
    <row r="6" spans="1:13" ht="24.95" customHeight="1">
      <c r="B6" s="70" t="s">
        <v>5</v>
      </c>
      <c r="D6" s="71" t="s">
        <v>6</v>
      </c>
    </row>
    <row r="7" spans="1:13" ht="24.95" customHeight="1">
      <c r="B7" s="72"/>
      <c r="D7" s="73" t="s">
        <v>7</v>
      </c>
      <c r="E7" s="74"/>
      <c r="F7" s="74"/>
      <c r="G7" s="74"/>
      <c r="H7" s="74"/>
      <c r="I7" s="74"/>
      <c r="J7" s="74"/>
    </row>
    <row r="8" spans="1:13" ht="24.95" customHeight="1">
      <c r="B8" s="72"/>
      <c r="D8" s="65" t="s">
        <v>8</v>
      </c>
    </row>
    <row r="9" spans="1:13" ht="24.95" customHeight="1">
      <c r="B9" s="72"/>
      <c r="D9" s="156" t="s">
        <v>9</v>
      </c>
      <c r="E9" s="156"/>
      <c r="F9" s="156"/>
      <c r="G9" s="156"/>
      <c r="H9" s="156"/>
      <c r="I9" s="156"/>
      <c r="J9" s="156"/>
      <c r="M9" s="64" t="s">
        <v>10</v>
      </c>
    </row>
    <row r="10" spans="1:13" ht="24.95" customHeight="1">
      <c r="B10" s="75"/>
      <c r="D10" s="76" t="s">
        <v>11</v>
      </c>
      <c r="E10" s="234" t="str">
        <f>'【法人】1回目＞計算用シート'!E10</f>
        <v>令和4年度当初予算 事業承継・引継ぎ補助金</v>
      </c>
      <c r="F10" s="235"/>
      <c r="G10" s="77"/>
      <c r="H10" s="77"/>
      <c r="I10" s="68"/>
      <c r="M10" s="64" t="s">
        <v>13</v>
      </c>
    </row>
    <row r="11" spans="1:13" ht="24.95" customHeight="1">
      <c r="B11" s="78" t="s">
        <v>14</v>
      </c>
      <c r="D11" s="76" t="s">
        <v>15</v>
      </c>
      <c r="E11" s="234">
        <f>'【法人】1回目＞計算用シート'!E11</f>
        <v>0</v>
      </c>
      <c r="F11" s="236"/>
      <c r="M11" s="64" t="s">
        <v>17</v>
      </c>
    </row>
    <row r="12" spans="1:13" ht="24.95" customHeight="1">
      <c r="B12" s="78" t="s">
        <v>18</v>
      </c>
      <c r="D12" s="76" t="s">
        <v>19</v>
      </c>
      <c r="E12" s="49">
        <f>'【法人】1回目＞計算用シート'!E12</f>
        <v>0</v>
      </c>
      <c r="F12" s="79"/>
      <c r="M12" s="64" t="s">
        <v>21</v>
      </c>
    </row>
    <row r="13" spans="1:13" ht="24.75" customHeight="1">
      <c r="B13" s="78" t="s">
        <v>22</v>
      </c>
      <c r="D13" s="76" t="s">
        <v>23</v>
      </c>
      <c r="E13" s="148">
        <f>'【法人】1回目＞計算用シート'!E13</f>
        <v>0</v>
      </c>
      <c r="F13" s="148">
        <f>'【法人】1回目＞計算用シート'!F13</f>
        <v>44911</v>
      </c>
      <c r="G13" s="80"/>
      <c r="H13" s="79"/>
      <c r="I13" s="81"/>
      <c r="J13" s="81"/>
      <c r="M13" s="64" t="s">
        <v>25</v>
      </c>
    </row>
    <row r="14" spans="1:13" ht="24.95" customHeight="1">
      <c r="B14" s="78" t="s">
        <v>26</v>
      </c>
      <c r="D14" s="76" t="s">
        <v>27</v>
      </c>
      <c r="E14" s="16"/>
      <c r="F14" s="82" t="s">
        <v>28</v>
      </c>
      <c r="G14" s="156"/>
      <c r="H14" s="156"/>
      <c r="I14" s="156"/>
      <c r="J14" s="156"/>
      <c r="M14" s="64" t="s">
        <v>29</v>
      </c>
    </row>
    <row r="15" spans="1:13" ht="24.95" customHeight="1">
      <c r="B15" s="78" t="s">
        <v>30</v>
      </c>
      <c r="D15" s="76" t="s">
        <v>31</v>
      </c>
      <c r="E15" s="17"/>
      <c r="F15" s="82" t="s">
        <v>32</v>
      </c>
      <c r="G15" s="156"/>
      <c r="H15" s="156"/>
      <c r="I15" s="156"/>
      <c r="J15" s="156"/>
      <c r="M15" s="64" t="s">
        <v>33</v>
      </c>
    </row>
    <row r="16" spans="1:13" ht="24.95" customHeight="1">
      <c r="B16" s="78" t="s">
        <v>34</v>
      </c>
      <c r="D16" s="76" t="s">
        <v>35</v>
      </c>
      <c r="E16" s="48">
        <f>'【法人】1回目＞計算用シート'!E16</f>
        <v>0</v>
      </c>
      <c r="F16" s="83"/>
      <c r="G16" s="83"/>
      <c r="H16" s="83"/>
      <c r="I16" s="83"/>
      <c r="J16" s="83"/>
      <c r="M16" s="64" t="s">
        <v>37</v>
      </c>
    </row>
    <row r="17" spans="2:15" ht="24.95" customHeight="1">
      <c r="B17" s="78" t="s">
        <v>38</v>
      </c>
      <c r="D17" s="76" t="s">
        <v>39</v>
      </c>
      <c r="E17" s="48">
        <f>'【法人】1回目＞計算用シート'!E17</f>
        <v>0</v>
      </c>
      <c r="F17" s="83"/>
      <c r="G17" s="83"/>
      <c r="H17" s="83"/>
      <c r="I17" s="83"/>
      <c r="J17" s="83"/>
      <c r="K17" s="83"/>
      <c r="L17" s="83"/>
      <c r="M17" s="64" t="s">
        <v>41</v>
      </c>
      <c r="N17" s="83"/>
      <c r="O17" s="83"/>
    </row>
    <row r="18" spans="2:15" ht="24.75" customHeight="1">
      <c r="B18" s="72"/>
      <c r="C18" s="62"/>
      <c r="D18" s="84"/>
      <c r="E18" s="83"/>
      <c r="F18" s="83"/>
      <c r="G18" s="83"/>
      <c r="H18" s="83"/>
      <c r="I18" s="83"/>
      <c r="J18" s="83"/>
      <c r="K18" s="83"/>
      <c r="L18" s="83"/>
      <c r="M18" s="83" t="s">
        <v>43</v>
      </c>
      <c r="N18" s="83"/>
      <c r="O18" s="83"/>
    </row>
    <row r="19" spans="2:15" ht="24.75" customHeight="1">
      <c r="B19" s="78" t="s">
        <v>44</v>
      </c>
      <c r="D19" s="76" t="s">
        <v>45</v>
      </c>
      <c r="E19" s="237">
        <f>'【法人】1回目＞計算用シート'!E19</f>
        <v>0</v>
      </c>
      <c r="F19" s="237"/>
      <c r="G19" s="237"/>
      <c r="H19" s="237"/>
      <c r="I19" s="237"/>
      <c r="J19" s="237"/>
      <c r="K19" s="83"/>
      <c r="L19" s="83"/>
      <c r="M19" s="83"/>
      <c r="N19" s="83"/>
      <c r="O19" s="83"/>
    </row>
    <row r="20" spans="2:15" ht="24.75" customHeight="1">
      <c r="B20" s="78" t="s">
        <v>46</v>
      </c>
      <c r="D20" s="208" t="s">
        <v>47</v>
      </c>
      <c r="E20" s="238">
        <f>'【法人】1回目＞計算用シート'!E20</f>
        <v>0</v>
      </c>
      <c r="F20" s="238"/>
      <c r="G20" s="238"/>
      <c r="H20" s="238"/>
      <c r="I20" s="238"/>
      <c r="J20" s="238"/>
      <c r="K20" s="83"/>
      <c r="L20" s="83"/>
      <c r="M20" s="83" t="s">
        <v>48</v>
      </c>
      <c r="N20" s="83"/>
      <c r="O20" s="83"/>
    </row>
    <row r="21" spans="2:15" ht="24.75" customHeight="1">
      <c r="B21" s="85"/>
      <c r="D21" s="209"/>
      <c r="E21" s="238"/>
      <c r="F21" s="238"/>
      <c r="G21" s="238"/>
      <c r="H21" s="238"/>
      <c r="I21" s="238"/>
      <c r="J21" s="238"/>
      <c r="K21" s="83"/>
      <c r="L21" s="83"/>
      <c r="M21" s="83" t="s">
        <v>49</v>
      </c>
      <c r="N21" s="83"/>
      <c r="O21" s="83"/>
    </row>
    <row r="22" spans="2:15" ht="24.75" customHeight="1">
      <c r="B22" s="85"/>
      <c r="D22" s="209"/>
      <c r="E22" s="238"/>
      <c r="F22" s="238"/>
      <c r="G22" s="238"/>
      <c r="H22" s="238"/>
      <c r="I22" s="238"/>
      <c r="J22" s="238"/>
      <c r="K22" s="83"/>
      <c r="L22" s="83"/>
      <c r="M22" s="83"/>
      <c r="N22" s="83"/>
      <c r="O22" s="83"/>
    </row>
    <row r="23" spans="2:15" ht="24.75" customHeight="1">
      <c r="B23" s="85"/>
      <c r="D23" s="209"/>
      <c r="E23" s="238"/>
      <c r="F23" s="238"/>
      <c r="G23" s="238"/>
      <c r="H23" s="238"/>
      <c r="I23" s="238"/>
      <c r="J23" s="238"/>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50</v>
      </c>
      <c r="E25" s="74"/>
      <c r="F25" s="74"/>
      <c r="G25" s="74"/>
      <c r="H25" s="74"/>
      <c r="I25" s="74"/>
      <c r="J25" s="74"/>
      <c r="K25" s="83"/>
      <c r="L25" s="83"/>
      <c r="M25" s="83"/>
      <c r="N25" s="83"/>
      <c r="O25" s="83"/>
    </row>
    <row r="26" spans="2:15" ht="24.75" customHeight="1">
      <c r="B26" s="86"/>
      <c r="D26" s="65" t="s">
        <v>51</v>
      </c>
      <c r="E26" s="83"/>
      <c r="F26" s="83"/>
      <c r="G26" s="83"/>
      <c r="H26" s="83"/>
      <c r="I26" s="83"/>
      <c r="J26" s="83"/>
      <c r="K26" s="83"/>
      <c r="L26" s="83"/>
      <c r="M26" s="83"/>
      <c r="N26" s="83"/>
      <c r="O26" s="83"/>
    </row>
    <row r="27" spans="2:15" ht="24.75" customHeight="1">
      <c r="B27" s="86"/>
      <c r="D27" s="64" t="s">
        <v>52</v>
      </c>
      <c r="E27" s="83"/>
      <c r="F27" s="83"/>
      <c r="G27" s="83"/>
      <c r="H27" s="83"/>
      <c r="I27" s="83"/>
      <c r="J27" s="83"/>
      <c r="K27" s="83"/>
      <c r="L27" s="83"/>
      <c r="M27" s="83"/>
      <c r="N27" s="83"/>
      <c r="O27" s="83"/>
    </row>
    <row r="28" spans="2:15" ht="24.75" customHeight="1">
      <c r="B28" s="78" t="s">
        <v>53</v>
      </c>
      <c r="D28" s="217"/>
      <c r="E28" s="218"/>
      <c r="F28" s="218"/>
      <c r="G28" s="218"/>
      <c r="H28" s="218"/>
      <c r="I28" s="218"/>
      <c r="J28" s="219"/>
      <c r="K28" s="83"/>
      <c r="L28" s="83"/>
      <c r="M28" s="83"/>
      <c r="N28" s="83"/>
      <c r="O28" s="83"/>
    </row>
    <row r="29" spans="2:15" ht="24.75" customHeight="1">
      <c r="B29" s="86"/>
      <c r="D29" s="220"/>
      <c r="E29" s="221"/>
      <c r="F29" s="221"/>
      <c r="G29" s="221"/>
      <c r="H29" s="221"/>
      <c r="I29" s="221"/>
      <c r="J29" s="222"/>
      <c r="K29" s="83"/>
      <c r="L29" s="83"/>
      <c r="M29" s="83"/>
      <c r="N29" s="83"/>
      <c r="O29" s="83"/>
    </row>
    <row r="30" spans="2:15" ht="24.75" customHeight="1">
      <c r="B30" s="86"/>
      <c r="D30" s="220"/>
      <c r="E30" s="221"/>
      <c r="F30" s="221"/>
      <c r="G30" s="221"/>
      <c r="H30" s="221"/>
      <c r="I30" s="221"/>
      <c r="J30" s="222"/>
      <c r="K30" s="83"/>
      <c r="L30" s="83"/>
      <c r="M30" s="83"/>
      <c r="N30" s="83"/>
      <c r="O30" s="83"/>
    </row>
    <row r="31" spans="2:15" ht="24.75" customHeight="1">
      <c r="B31" s="86"/>
      <c r="D31" s="220"/>
      <c r="E31" s="221"/>
      <c r="F31" s="221"/>
      <c r="G31" s="221"/>
      <c r="H31" s="221"/>
      <c r="I31" s="221"/>
      <c r="J31" s="222"/>
      <c r="K31" s="83"/>
      <c r="L31" s="83"/>
      <c r="M31" s="83"/>
      <c r="N31" s="83"/>
      <c r="O31" s="83"/>
    </row>
    <row r="32" spans="2:15" ht="24.75" customHeight="1">
      <c r="B32" s="86"/>
      <c r="D32" s="220"/>
      <c r="E32" s="221"/>
      <c r="F32" s="221"/>
      <c r="G32" s="221"/>
      <c r="H32" s="221"/>
      <c r="I32" s="221"/>
      <c r="J32" s="222"/>
      <c r="K32" s="83"/>
      <c r="L32" s="83"/>
      <c r="M32" s="83"/>
      <c r="N32" s="83"/>
      <c r="O32" s="83"/>
    </row>
    <row r="33" spans="2:15" ht="24.75" customHeight="1">
      <c r="B33" s="86"/>
      <c r="D33" s="220"/>
      <c r="E33" s="221"/>
      <c r="F33" s="221"/>
      <c r="G33" s="221"/>
      <c r="H33" s="221"/>
      <c r="I33" s="221"/>
      <c r="J33" s="222"/>
      <c r="K33" s="83"/>
      <c r="L33" s="83"/>
      <c r="M33" s="83"/>
      <c r="N33" s="83"/>
      <c r="O33" s="83"/>
    </row>
    <row r="34" spans="2:15" ht="24.75" customHeight="1">
      <c r="B34" s="86"/>
      <c r="D34" s="220"/>
      <c r="E34" s="221"/>
      <c r="F34" s="221"/>
      <c r="G34" s="221"/>
      <c r="H34" s="221"/>
      <c r="I34" s="221"/>
      <c r="J34" s="222"/>
      <c r="K34" s="83"/>
      <c r="L34" s="83"/>
      <c r="M34" s="83"/>
      <c r="N34" s="83"/>
      <c r="O34" s="83"/>
    </row>
    <row r="35" spans="2:15" ht="24.75" customHeight="1">
      <c r="B35" s="86"/>
      <c r="D35" s="220"/>
      <c r="E35" s="221"/>
      <c r="F35" s="221"/>
      <c r="G35" s="221"/>
      <c r="H35" s="221"/>
      <c r="I35" s="221"/>
      <c r="J35" s="222"/>
      <c r="K35" s="83"/>
      <c r="L35" s="83"/>
      <c r="M35" s="83"/>
      <c r="N35" s="83"/>
      <c r="O35" s="83"/>
    </row>
    <row r="36" spans="2:15" ht="24.75" customHeight="1">
      <c r="B36" s="86"/>
      <c r="D36" s="223"/>
      <c r="E36" s="224"/>
      <c r="F36" s="224"/>
      <c r="G36" s="224"/>
      <c r="H36" s="224"/>
      <c r="I36" s="224"/>
      <c r="J36" s="225"/>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54</v>
      </c>
      <c r="E38" s="83"/>
      <c r="F38" s="83"/>
      <c r="G38" s="83"/>
      <c r="H38" s="83"/>
      <c r="I38" s="83"/>
      <c r="J38" s="83"/>
      <c r="K38" s="83"/>
      <c r="L38" s="83"/>
      <c r="M38" s="83"/>
      <c r="N38" s="83"/>
      <c r="O38" s="83"/>
    </row>
    <row r="39" spans="2:15" ht="24.95" customHeight="1">
      <c r="B39" s="86"/>
      <c r="D39" s="228" t="s">
        <v>55</v>
      </c>
      <c r="E39" s="228"/>
      <c r="F39" s="228"/>
      <c r="G39" s="228"/>
      <c r="H39" s="228"/>
      <c r="I39" s="228"/>
      <c r="J39" s="228"/>
      <c r="K39" s="83"/>
      <c r="L39" s="83"/>
      <c r="M39" s="83"/>
      <c r="N39" s="83"/>
      <c r="O39" s="83"/>
    </row>
    <row r="40" spans="2:15" ht="24.95" customHeight="1">
      <c r="B40" s="86"/>
      <c r="D40" s="229" t="s">
        <v>56</v>
      </c>
      <c r="E40" s="228"/>
      <c r="F40" s="228"/>
      <c r="G40" s="228"/>
      <c r="H40" s="228"/>
      <c r="I40" s="228"/>
      <c r="J40" s="228"/>
    </row>
    <row r="41" spans="2:15" ht="24.95" customHeight="1">
      <c r="B41" s="86"/>
      <c r="D41" s="230" t="s">
        <v>57</v>
      </c>
      <c r="E41" s="231"/>
      <c r="F41" s="231"/>
      <c r="G41" s="231"/>
      <c r="H41" s="231"/>
      <c r="I41" s="231"/>
      <c r="J41" s="231"/>
    </row>
    <row r="42" spans="2:15" ht="24.95" customHeight="1">
      <c r="B42" s="86"/>
      <c r="D42" s="211" t="s">
        <v>58</v>
      </c>
      <c r="E42" s="213" t="s">
        <v>59</v>
      </c>
      <c r="F42" s="216" t="s">
        <v>60</v>
      </c>
      <c r="G42" s="216"/>
      <c r="H42" s="216"/>
      <c r="I42" s="216"/>
      <c r="J42" s="216"/>
    </row>
    <row r="43" spans="2:15" ht="24.95" customHeight="1">
      <c r="B43" s="86"/>
      <c r="D43" s="211"/>
      <c r="E43" s="214"/>
      <c r="F43" s="206" t="s">
        <v>61</v>
      </c>
      <c r="G43" s="165" t="s">
        <v>62</v>
      </c>
      <c r="H43" s="166"/>
      <c r="I43" s="166"/>
      <c r="J43" s="167"/>
    </row>
    <row r="44" spans="2:15" ht="24.95" customHeight="1">
      <c r="B44" s="86"/>
      <c r="D44" s="212"/>
      <c r="E44" s="215"/>
      <c r="F44" s="207"/>
      <c r="G44" s="155" t="s">
        <v>63</v>
      </c>
      <c r="H44" s="19"/>
      <c r="I44" s="155" t="s">
        <v>63</v>
      </c>
      <c r="J44" s="19"/>
    </row>
    <row r="45" spans="2:15" ht="24.95" customHeight="1">
      <c r="B45" s="87"/>
      <c r="D45" s="88" t="s">
        <v>64</v>
      </c>
      <c r="E45" s="18"/>
      <c r="F45" s="18"/>
      <c r="G45" s="168"/>
      <c r="H45" s="169"/>
      <c r="I45" s="172"/>
      <c r="J45" s="169"/>
    </row>
    <row r="46" spans="2:15" ht="24.95" customHeight="1">
      <c r="B46" s="86"/>
      <c r="D46" s="88" t="s">
        <v>65</v>
      </c>
      <c r="E46" s="18"/>
      <c r="F46" s="18"/>
      <c r="G46" s="168"/>
      <c r="H46" s="169"/>
      <c r="I46" s="172"/>
      <c r="J46" s="169"/>
    </row>
    <row r="47" spans="2:15" ht="24.95" customHeight="1">
      <c r="B47" s="87"/>
      <c r="D47" s="88" t="s">
        <v>66</v>
      </c>
      <c r="E47" s="32">
        <f>E45-E46</f>
        <v>0</v>
      </c>
      <c r="F47" s="32">
        <f>F45-F46</f>
        <v>0</v>
      </c>
      <c r="G47" s="170">
        <f>G45-G46</f>
        <v>0</v>
      </c>
      <c r="H47" s="171"/>
      <c r="I47" s="173">
        <f>I45-I46</f>
        <v>0</v>
      </c>
      <c r="J47" s="171"/>
    </row>
    <row r="48" spans="2:15" ht="24.95" customHeight="1">
      <c r="B48" s="86"/>
      <c r="D48" s="88" t="s">
        <v>67</v>
      </c>
      <c r="E48" s="18"/>
      <c r="F48" s="18"/>
      <c r="G48" s="168"/>
      <c r="H48" s="169"/>
      <c r="I48" s="172"/>
      <c r="J48" s="169"/>
    </row>
    <row r="49" spans="2:10" ht="24.95" customHeight="1">
      <c r="B49" s="86"/>
      <c r="D49" s="88" t="s">
        <v>68</v>
      </c>
      <c r="E49" s="32">
        <f>E47-E48</f>
        <v>0</v>
      </c>
      <c r="F49" s="32">
        <f>F47-F48</f>
        <v>0</v>
      </c>
      <c r="G49" s="170">
        <f>G47-G48</f>
        <v>0</v>
      </c>
      <c r="H49" s="174"/>
      <c r="I49" s="173">
        <f>I47-I48</f>
        <v>0</v>
      </c>
      <c r="J49" s="171"/>
    </row>
    <row r="50" spans="2:10" ht="24.95" customHeight="1">
      <c r="B50" s="86"/>
      <c r="D50" s="88" t="s">
        <v>69</v>
      </c>
      <c r="E50" s="18"/>
      <c r="F50" s="18"/>
      <c r="G50" s="168"/>
      <c r="H50" s="169"/>
      <c r="I50" s="172"/>
      <c r="J50" s="169"/>
    </row>
    <row r="51" spans="2:10" ht="24.95" customHeight="1">
      <c r="B51" s="86"/>
      <c r="D51" s="88" t="s">
        <v>70</v>
      </c>
      <c r="E51" s="18"/>
      <c r="F51" s="18"/>
      <c r="G51" s="168"/>
      <c r="H51" s="169"/>
      <c r="I51" s="172"/>
      <c r="J51" s="169"/>
    </row>
    <row r="52" spans="2:10" ht="24.95" customHeight="1">
      <c r="B52" s="89"/>
      <c r="D52" s="88" t="s">
        <v>71</v>
      </c>
      <c r="E52" s="32">
        <f>E49+E50-E51</f>
        <v>0</v>
      </c>
      <c r="F52" s="32">
        <f>F49+F50-F51</f>
        <v>0</v>
      </c>
      <c r="G52" s="170">
        <f>G49+G50-G51</f>
        <v>0</v>
      </c>
      <c r="H52" s="171"/>
      <c r="I52" s="173">
        <f>I49+I50-I51</f>
        <v>0</v>
      </c>
      <c r="J52" s="171"/>
    </row>
    <row r="53" spans="2:10" ht="24.95" customHeight="1">
      <c r="B53" s="86"/>
      <c r="D53" s="90" t="s">
        <v>72</v>
      </c>
      <c r="E53" s="20"/>
      <c r="F53" s="20"/>
      <c r="G53" s="172"/>
      <c r="H53" s="169"/>
      <c r="I53" s="172"/>
      <c r="J53" s="169"/>
    </row>
    <row r="54" spans="2:10" ht="24.95" customHeight="1">
      <c r="B54" s="86"/>
      <c r="D54" s="88" t="s">
        <v>73</v>
      </c>
      <c r="E54" s="18"/>
      <c r="F54" s="18"/>
      <c r="G54" s="172"/>
      <c r="H54" s="169"/>
      <c r="I54" s="172"/>
      <c r="J54" s="169"/>
    </row>
    <row r="55" spans="2:10" ht="24.95" customHeight="1">
      <c r="B55" s="86"/>
      <c r="D55" s="88" t="s">
        <v>74</v>
      </c>
      <c r="E55" s="32">
        <f>E52+E53-E54</f>
        <v>0</v>
      </c>
      <c r="F55" s="32">
        <f>F52+F53-F54</f>
        <v>0</v>
      </c>
      <c r="G55" s="173">
        <f>G52+G53-G54</f>
        <v>0</v>
      </c>
      <c r="H55" s="174"/>
      <c r="I55" s="173">
        <f>I52+I53-I54</f>
        <v>0</v>
      </c>
      <c r="J55" s="174"/>
    </row>
    <row r="56" spans="2:10" ht="24.95" customHeight="1">
      <c r="B56" s="86"/>
      <c r="D56" s="63" t="s">
        <v>75</v>
      </c>
      <c r="E56" s="63"/>
      <c r="F56" s="63"/>
      <c r="G56" s="63"/>
      <c r="H56" s="63"/>
      <c r="I56" s="63"/>
      <c r="J56" s="63"/>
    </row>
    <row r="57" spans="2:10" ht="24.95" customHeight="1">
      <c r="B57" s="86"/>
      <c r="D57" s="91"/>
      <c r="E57" s="92" t="s">
        <v>76</v>
      </c>
      <c r="F57" s="92" t="s">
        <v>61</v>
      </c>
      <c r="G57" s="183" t="s">
        <v>77</v>
      </c>
      <c r="H57" s="184"/>
      <c r="I57" s="184"/>
      <c r="J57" s="185"/>
    </row>
    <row r="58" spans="2:10" ht="24.95" customHeight="1">
      <c r="B58" s="87"/>
      <c r="D58" s="93" t="s">
        <v>78</v>
      </c>
      <c r="E58" s="21"/>
      <c r="F58" s="21"/>
      <c r="G58" s="195">
        <f>E58-F58</f>
        <v>0</v>
      </c>
      <c r="H58" s="196"/>
      <c r="I58" s="196"/>
      <c r="J58" s="197"/>
    </row>
    <row r="59" spans="2:10" ht="24.95" customHeight="1">
      <c r="B59" s="86"/>
    </row>
    <row r="60" spans="2:10" ht="24.95" customHeight="1">
      <c r="B60" s="86"/>
      <c r="D60" s="65" t="s">
        <v>79</v>
      </c>
    </row>
    <row r="61" spans="2:10" ht="24.95" customHeight="1">
      <c r="B61" s="86"/>
      <c r="D61" s="64" t="s">
        <v>80</v>
      </c>
    </row>
    <row r="62" spans="2:10" ht="24.95" customHeight="1">
      <c r="B62" s="86"/>
      <c r="D62" s="94" t="s">
        <v>81</v>
      </c>
      <c r="E62" s="94"/>
    </row>
    <row r="63" spans="2:10" ht="24.95" customHeight="1">
      <c r="B63" s="86"/>
      <c r="D63" s="154" t="s">
        <v>82</v>
      </c>
      <c r="E63" s="33">
        <f>F45</f>
        <v>0</v>
      </c>
      <c r="F63" s="95" t="s">
        <v>83</v>
      </c>
      <c r="G63" s="95"/>
      <c r="H63" s="95"/>
      <c r="I63" s="95"/>
      <c r="J63" s="95"/>
    </row>
    <row r="64" spans="2:10" ht="24.95" customHeight="1">
      <c r="B64" s="86"/>
      <c r="D64" s="154" t="s">
        <v>84</v>
      </c>
      <c r="E64" s="33">
        <f>F46</f>
        <v>0</v>
      </c>
      <c r="F64" s="95"/>
      <c r="G64" s="95"/>
      <c r="H64" s="95"/>
      <c r="I64" s="95"/>
      <c r="J64" s="95"/>
    </row>
    <row r="65" spans="2:10" ht="24.95" customHeight="1">
      <c r="B65" s="86"/>
      <c r="D65" s="154" t="s">
        <v>85</v>
      </c>
      <c r="E65" s="33">
        <f>F48</f>
        <v>0</v>
      </c>
      <c r="F65" s="95"/>
      <c r="G65" s="95"/>
      <c r="H65" s="95"/>
      <c r="I65" s="95"/>
      <c r="J65" s="95"/>
    </row>
    <row r="66" spans="2:10" ht="24.95" customHeight="1">
      <c r="B66" s="86"/>
      <c r="D66" s="154" t="s">
        <v>86</v>
      </c>
      <c r="E66" s="33">
        <f>F50</f>
        <v>0</v>
      </c>
      <c r="F66" s="95"/>
      <c r="G66" s="95"/>
      <c r="H66" s="95"/>
      <c r="I66" s="95"/>
      <c r="J66" s="95"/>
    </row>
    <row r="67" spans="2:10" ht="24.95" customHeight="1">
      <c r="B67" s="86"/>
      <c r="D67" s="154" t="s">
        <v>87</v>
      </c>
      <c r="E67" s="33">
        <f>F51</f>
        <v>0</v>
      </c>
      <c r="F67" s="95"/>
      <c r="G67" s="95"/>
      <c r="H67" s="95"/>
      <c r="I67" s="95"/>
      <c r="J67" s="95"/>
    </row>
    <row r="68" spans="2:10" ht="24.95" customHeight="1">
      <c r="B68" s="86"/>
      <c r="D68" s="154" t="s">
        <v>88</v>
      </c>
      <c r="E68" s="33">
        <f>F53</f>
        <v>0</v>
      </c>
      <c r="F68" s="95"/>
      <c r="G68" s="95"/>
      <c r="H68" s="95"/>
      <c r="I68" s="95"/>
      <c r="J68" s="95"/>
    </row>
    <row r="69" spans="2:10" ht="24.95" customHeight="1">
      <c r="B69" s="86"/>
      <c r="D69" s="154" t="s">
        <v>89</v>
      </c>
      <c r="E69" s="33">
        <f>F54</f>
        <v>0</v>
      </c>
      <c r="F69" s="95"/>
      <c r="G69" s="95"/>
      <c r="H69" s="95"/>
      <c r="I69" s="95"/>
      <c r="J69" s="95"/>
    </row>
    <row r="70" spans="2:10" ht="24.95" customHeight="1">
      <c r="B70" s="86"/>
      <c r="D70" s="154" t="s">
        <v>242</v>
      </c>
      <c r="E70" s="22"/>
      <c r="F70" s="194" t="s">
        <v>243</v>
      </c>
      <c r="G70" s="194"/>
      <c r="H70" s="194"/>
      <c r="I70" s="95"/>
      <c r="J70" s="95"/>
    </row>
    <row r="71" spans="2:10" ht="9.9499999999999993" customHeight="1">
      <c r="B71" s="86"/>
      <c r="D71" s="96"/>
      <c r="E71" s="97"/>
      <c r="F71" s="153"/>
      <c r="G71" s="153"/>
      <c r="H71" s="153"/>
      <c r="I71" s="95"/>
      <c r="J71" s="95"/>
    </row>
    <row r="72" spans="2:10" ht="24.95" customHeight="1">
      <c r="B72" s="86"/>
      <c r="D72" s="154" t="s">
        <v>90</v>
      </c>
      <c r="E72" s="33">
        <f>'【法人】1回目＞計算用シート'!E72</f>
        <v>0</v>
      </c>
      <c r="F72" s="153" t="s">
        <v>91</v>
      </c>
      <c r="G72" s="95"/>
      <c r="H72" s="95"/>
      <c r="I72" s="95"/>
      <c r="J72" s="95"/>
    </row>
    <row r="73" spans="2:10" ht="24.95" customHeight="1">
      <c r="B73" s="86"/>
      <c r="D73" s="154" t="s">
        <v>92</v>
      </c>
      <c r="E73" s="33">
        <f>'【法人】1回目＞計算用シート'!E73</f>
        <v>0</v>
      </c>
      <c r="F73" s="153" t="s">
        <v>93</v>
      </c>
      <c r="G73" s="95"/>
      <c r="H73" s="95"/>
      <c r="I73" s="95"/>
      <c r="J73" s="95"/>
    </row>
    <row r="74" spans="2:10" ht="9.9499999999999993" customHeight="1">
      <c r="B74" s="86"/>
      <c r="D74" s="96"/>
      <c r="E74" s="97"/>
      <c r="F74" s="153"/>
      <c r="G74" s="153"/>
      <c r="H74" s="153"/>
      <c r="I74" s="95"/>
      <c r="J74" s="95"/>
    </row>
    <row r="75" spans="2:10" ht="24.95" customHeight="1">
      <c r="B75" s="86"/>
      <c r="D75" s="154" t="s">
        <v>94</v>
      </c>
      <c r="E75" s="22"/>
      <c r="F75" s="153" t="s">
        <v>95</v>
      </c>
      <c r="G75" s="95"/>
      <c r="H75" s="95"/>
      <c r="I75" s="95"/>
      <c r="J75" s="95"/>
    </row>
    <row r="76" spans="2:10" ht="24.95" customHeight="1">
      <c r="B76" s="86"/>
      <c r="D76" s="154" t="s">
        <v>96</v>
      </c>
      <c r="E76" s="22"/>
      <c r="F76" s="153" t="s">
        <v>97</v>
      </c>
      <c r="G76" s="95"/>
      <c r="H76" s="95"/>
      <c r="I76" s="95"/>
      <c r="J76" s="95"/>
    </row>
    <row r="77" spans="2:10" ht="24.95" customHeight="1">
      <c r="B77" s="86"/>
      <c r="E77" s="98"/>
      <c r="F77" s="95" t="s">
        <v>98</v>
      </c>
      <c r="G77" s="95"/>
      <c r="H77" s="95"/>
      <c r="I77" s="95"/>
      <c r="J77" s="95"/>
    </row>
    <row r="78" spans="2:10" ht="24.95" customHeight="1">
      <c r="B78" s="86"/>
      <c r="D78" s="65" t="s">
        <v>99</v>
      </c>
      <c r="E78" s="98"/>
      <c r="F78" s="95"/>
      <c r="G78" s="95"/>
      <c r="H78" s="95"/>
      <c r="I78" s="95"/>
      <c r="J78" s="95"/>
    </row>
    <row r="79" spans="2:10" ht="24.95" customHeight="1">
      <c r="B79" s="86"/>
      <c r="D79" s="94" t="s">
        <v>81</v>
      </c>
      <c r="E79" s="99" t="s">
        <v>100</v>
      </c>
      <c r="F79" s="100" t="s">
        <v>101</v>
      </c>
      <c r="G79" s="95"/>
      <c r="H79" s="95"/>
      <c r="I79" s="95"/>
      <c r="J79" s="95"/>
    </row>
    <row r="80" spans="2:10" ht="24.95" customHeight="1">
      <c r="B80" s="101" t="s">
        <v>102</v>
      </c>
      <c r="D80" s="102" t="s">
        <v>103</v>
      </c>
      <c r="E80" s="37">
        <f>E45</f>
        <v>0</v>
      </c>
      <c r="F80" s="37">
        <f>F45</f>
        <v>0</v>
      </c>
      <c r="G80" s="95"/>
      <c r="H80" s="95"/>
      <c r="I80" s="95"/>
      <c r="J80" s="95"/>
    </row>
    <row r="81" spans="2:11" ht="24.95" customHeight="1">
      <c r="B81" s="101" t="s">
        <v>104</v>
      </c>
      <c r="D81" s="102" t="s">
        <v>105</v>
      </c>
      <c r="E81" s="37">
        <f>E47</f>
        <v>0</v>
      </c>
      <c r="F81" s="37">
        <f>F47</f>
        <v>0</v>
      </c>
      <c r="G81" s="95"/>
      <c r="H81" s="95"/>
      <c r="I81" s="95"/>
      <c r="J81" s="95"/>
    </row>
    <row r="82" spans="2:11" ht="24.95" customHeight="1" thickBot="1">
      <c r="B82" s="103" t="s">
        <v>106</v>
      </c>
      <c r="D82" s="104" t="s">
        <v>107</v>
      </c>
      <c r="E82" s="38">
        <f>E52</f>
        <v>0</v>
      </c>
      <c r="F82" s="105"/>
      <c r="G82" s="95"/>
      <c r="H82" s="95"/>
      <c r="I82" s="95"/>
      <c r="J82" s="95"/>
    </row>
    <row r="83" spans="2:11" ht="24.95" customHeight="1">
      <c r="B83" s="101" t="s">
        <v>108</v>
      </c>
      <c r="D83" s="106" t="s">
        <v>109</v>
      </c>
      <c r="E83" s="34">
        <f>E58</f>
        <v>0</v>
      </c>
      <c r="F83" s="34">
        <f>F58</f>
        <v>0</v>
      </c>
      <c r="G83" s="95"/>
      <c r="H83" s="95"/>
      <c r="I83" s="95"/>
      <c r="J83" s="95"/>
    </row>
    <row r="84" spans="2:11" ht="24.95" customHeight="1">
      <c r="B84" s="86"/>
      <c r="E84" s="98"/>
      <c r="F84" s="95"/>
      <c r="G84" s="95"/>
      <c r="H84" s="95"/>
      <c r="I84" s="95"/>
      <c r="J84" s="95"/>
    </row>
    <row r="85" spans="2:11" ht="24.95" customHeight="1">
      <c r="B85" s="86"/>
      <c r="D85" s="65" t="s">
        <v>110</v>
      </c>
      <c r="E85" s="107"/>
      <c r="F85" s="95"/>
      <c r="G85" s="95"/>
      <c r="H85" s="95"/>
      <c r="I85" s="95"/>
      <c r="J85" s="95"/>
    </row>
    <row r="86" spans="2:11" ht="24.95" customHeight="1">
      <c r="B86" s="86"/>
      <c r="D86" s="94" t="s">
        <v>81</v>
      </c>
      <c r="E86" s="44" t="s">
        <v>111</v>
      </c>
      <c r="F86" s="95"/>
      <c r="G86" s="95"/>
      <c r="H86" s="95"/>
      <c r="I86" s="95"/>
      <c r="J86" s="95"/>
    </row>
    <row r="87" spans="2:11" ht="24.95" customHeight="1">
      <c r="B87" s="93" t="s">
        <v>112</v>
      </c>
      <c r="D87" s="102" t="s">
        <v>113</v>
      </c>
      <c r="E87" s="35">
        <f>E72</f>
        <v>0</v>
      </c>
      <c r="F87" s="186" t="s">
        <v>114</v>
      </c>
      <c r="G87" s="187"/>
      <c r="H87" s="187"/>
      <c r="I87" s="188"/>
      <c r="J87" s="188"/>
    </row>
    <row r="88" spans="2:11" ht="24.95" customHeight="1">
      <c r="B88" s="93" t="s">
        <v>115</v>
      </c>
      <c r="D88" s="102" t="s">
        <v>116</v>
      </c>
      <c r="E88" s="35">
        <f>E63+E66+E68-E64-E65-E67-E69-E70+'【法人】2回目＞計算用シート'!E88</f>
        <v>0</v>
      </c>
      <c r="F88" s="186" t="s">
        <v>240</v>
      </c>
      <c r="G88" s="187"/>
      <c r="H88" s="187"/>
      <c r="I88" s="188"/>
      <c r="J88" s="188"/>
    </row>
    <row r="89" spans="2:11" ht="24.95" customHeight="1">
      <c r="B89" s="93" t="s">
        <v>118</v>
      </c>
      <c r="D89" s="102" t="s">
        <v>119</v>
      </c>
      <c r="E89" s="35">
        <f>E73</f>
        <v>0</v>
      </c>
      <c r="F89" s="186" t="s">
        <v>120</v>
      </c>
      <c r="G89" s="187"/>
      <c r="H89" s="187"/>
      <c r="I89" s="188"/>
      <c r="J89" s="188"/>
    </row>
    <row r="90" spans="2:11" ht="24.95" customHeight="1">
      <c r="B90" s="93" t="s">
        <v>121</v>
      </c>
      <c r="D90" s="102" t="s">
        <v>122</v>
      </c>
      <c r="E90" s="35">
        <f>E64+E65+E67+E69+E70+'【法人】2回目＞計算用シート'!E90</f>
        <v>0</v>
      </c>
      <c r="F90" s="186" t="s">
        <v>241</v>
      </c>
      <c r="G90" s="187"/>
      <c r="H90" s="187"/>
      <c r="I90" s="188"/>
      <c r="J90" s="188"/>
    </row>
    <row r="91" spans="2:11" ht="24.95" customHeight="1">
      <c r="B91" s="93" t="s">
        <v>124</v>
      </c>
      <c r="D91" s="102" t="s">
        <v>125</v>
      </c>
      <c r="E91" s="35">
        <f>IFERROR(INT(IF(((E88-E89)*E87/E90)&gt;=0,(E88-E89)*E87/E90,0)),IFERROR(INT(IF(((E88-E89)*E87/E90)&gt;=0,(E88-E89)*E87/E90,0)),0))</f>
        <v>0</v>
      </c>
      <c r="F91" s="186" t="s">
        <v>126</v>
      </c>
      <c r="G91" s="187"/>
      <c r="H91" s="187"/>
      <c r="I91" s="188"/>
      <c r="J91" s="188"/>
    </row>
    <row r="92" spans="2:11" ht="24.95" customHeight="1" thickBot="1">
      <c r="B92" s="93" t="s">
        <v>127</v>
      </c>
      <c r="D92" s="108" t="s">
        <v>128</v>
      </c>
      <c r="E92" s="36">
        <f>E75+E76</f>
        <v>0</v>
      </c>
      <c r="F92" s="186" t="s">
        <v>129</v>
      </c>
      <c r="G92" s="187"/>
      <c r="H92" s="187"/>
      <c r="I92" s="188"/>
      <c r="J92" s="188"/>
    </row>
    <row r="93" spans="2:11" ht="24.95" customHeight="1" thickTop="1" thickBot="1">
      <c r="B93" s="93" t="s">
        <v>130</v>
      </c>
      <c r="D93" s="109" t="s">
        <v>131</v>
      </c>
      <c r="E93" s="110">
        <f>INT(IF(E92=E87,0,IF(E91&gt;E87,E87-E92,MAX(E91-E92,0))))</f>
        <v>0</v>
      </c>
      <c r="F93" s="189" t="s">
        <v>132</v>
      </c>
      <c r="G93" s="187"/>
      <c r="H93" s="187"/>
      <c r="I93" s="188"/>
      <c r="J93" s="188"/>
    </row>
    <row r="94" spans="2:11" ht="24.95" customHeight="1" thickTop="1">
      <c r="B94" s="86"/>
    </row>
    <row r="95" spans="2:11" ht="24.95" customHeight="1">
      <c r="B95" s="86"/>
      <c r="D95" s="73" t="s">
        <v>133</v>
      </c>
      <c r="E95" s="111"/>
      <c r="F95" s="111"/>
      <c r="G95" s="111"/>
      <c r="H95" s="111"/>
      <c r="I95" s="111"/>
      <c r="J95" s="111"/>
    </row>
    <row r="96" spans="2:11" ht="24.95" customHeight="1">
      <c r="B96" s="86"/>
      <c r="D96" s="86" t="s">
        <v>134</v>
      </c>
      <c r="E96" s="63"/>
      <c r="F96" s="63"/>
      <c r="G96" s="63"/>
      <c r="H96" s="63"/>
      <c r="I96" s="63"/>
      <c r="J96" s="63"/>
      <c r="K96" s="63"/>
    </row>
    <row r="97" spans="2:8" ht="24.95" customHeight="1">
      <c r="B97" s="86"/>
      <c r="D97" s="112" t="s">
        <v>135</v>
      </c>
      <c r="E97" s="113"/>
      <c r="F97" s="113"/>
    </row>
    <row r="98" spans="2:8" ht="24.95" customHeight="1">
      <c r="B98" s="86"/>
      <c r="D98" s="114" t="s">
        <v>58</v>
      </c>
      <c r="E98" s="115" t="s">
        <v>76</v>
      </c>
      <c r="F98" s="115" t="s">
        <v>61</v>
      </c>
      <c r="G98" s="69"/>
      <c r="H98" s="69"/>
    </row>
    <row r="99" spans="2:8" ht="24.95" customHeight="1">
      <c r="B99" s="86"/>
      <c r="D99" s="116" t="s">
        <v>136</v>
      </c>
      <c r="E99" s="23"/>
      <c r="F99" s="23"/>
    </row>
    <row r="100" spans="2:8" ht="24.95" customHeight="1">
      <c r="B100" s="86"/>
      <c r="D100" s="116" t="s">
        <v>137</v>
      </c>
      <c r="E100" s="23"/>
      <c r="F100" s="23"/>
    </row>
    <row r="101" spans="2:8" ht="24.95" customHeight="1">
      <c r="B101" s="86"/>
      <c r="D101" s="116" t="s">
        <v>138</v>
      </c>
      <c r="E101" s="23"/>
      <c r="F101" s="23"/>
    </row>
    <row r="102" spans="2:8" ht="24.95" customHeight="1">
      <c r="B102" s="86"/>
      <c r="D102" s="116" t="s">
        <v>139</v>
      </c>
      <c r="E102" s="23"/>
      <c r="F102" s="23"/>
    </row>
    <row r="103" spans="2:8" ht="24.95" customHeight="1">
      <c r="B103" s="86"/>
      <c r="D103" s="116" t="s">
        <v>140</v>
      </c>
      <c r="E103" s="23"/>
      <c r="F103" s="23"/>
    </row>
    <row r="104" spans="2:8" ht="24.95" customHeight="1" thickBot="1">
      <c r="B104" s="86"/>
      <c r="D104" s="117" t="s">
        <v>141</v>
      </c>
      <c r="E104" s="24"/>
      <c r="F104" s="24"/>
    </row>
    <row r="105" spans="2:8" ht="24.95" customHeight="1" thickTop="1">
      <c r="B105" s="86"/>
      <c r="D105" s="118" t="s">
        <v>142</v>
      </c>
      <c r="E105" s="50">
        <f>SUM(E99:E104)</f>
        <v>0</v>
      </c>
      <c r="F105" s="50">
        <f>SUM(F99:F104)</f>
        <v>0</v>
      </c>
    </row>
    <row r="106" spans="2:8" ht="24.95" customHeight="1">
      <c r="B106" s="86"/>
    </row>
    <row r="107" spans="2:8" ht="24.95" customHeight="1">
      <c r="B107" s="86"/>
      <c r="D107" s="119" t="s">
        <v>143</v>
      </c>
      <c r="E107" s="120"/>
      <c r="F107" s="120"/>
    </row>
    <row r="108" spans="2:8" ht="24.95" customHeight="1">
      <c r="B108" s="86"/>
      <c r="D108" s="114" t="s">
        <v>58</v>
      </c>
      <c r="E108" s="115" t="s">
        <v>76</v>
      </c>
      <c r="F108" s="115" t="s">
        <v>61</v>
      </c>
      <c r="G108" s="69"/>
      <c r="H108" s="69"/>
    </row>
    <row r="109" spans="2:8" ht="24.95" customHeight="1">
      <c r="B109" s="86"/>
      <c r="D109" s="121" t="s">
        <v>144</v>
      </c>
      <c r="E109" s="39">
        <f t="shared" ref="E109:F111" si="0">E99</f>
        <v>0</v>
      </c>
      <c r="F109" s="39">
        <f t="shared" si="0"/>
        <v>0</v>
      </c>
    </row>
    <row r="110" spans="2:8" ht="24.95" customHeight="1">
      <c r="B110" s="86"/>
      <c r="D110" s="121" t="s">
        <v>145</v>
      </c>
      <c r="E110" s="39">
        <f t="shared" si="0"/>
        <v>0</v>
      </c>
      <c r="F110" s="39">
        <f t="shared" si="0"/>
        <v>0</v>
      </c>
    </row>
    <row r="111" spans="2:8" ht="24.95" customHeight="1">
      <c r="B111" s="86"/>
      <c r="D111" s="121" t="s">
        <v>146</v>
      </c>
      <c r="E111" s="39">
        <f t="shared" si="0"/>
        <v>0</v>
      </c>
      <c r="F111" s="39">
        <f t="shared" si="0"/>
        <v>0</v>
      </c>
    </row>
    <row r="112" spans="2:8" ht="24.95" customHeight="1">
      <c r="B112" s="86"/>
      <c r="D112" s="116" t="s">
        <v>147</v>
      </c>
      <c r="E112" s="25"/>
      <c r="F112" s="25"/>
      <c r="G112" s="86"/>
    </row>
    <row r="113" spans="2:8" ht="24.95" customHeight="1">
      <c r="B113" s="86"/>
      <c r="D113" s="116" t="s">
        <v>148</v>
      </c>
      <c r="E113" s="25"/>
      <c r="F113" s="25"/>
    </row>
    <row r="114" spans="2:8" ht="24.95" customHeight="1">
      <c r="B114" s="86"/>
      <c r="D114" s="121" t="s">
        <v>149</v>
      </c>
      <c r="E114" s="39">
        <f>E102</f>
        <v>0</v>
      </c>
      <c r="F114" s="39">
        <f>F102</f>
        <v>0</v>
      </c>
    </row>
    <row r="115" spans="2:8" ht="24.95" customHeight="1">
      <c r="B115" s="86"/>
      <c r="D115" s="116" t="s">
        <v>150</v>
      </c>
      <c r="E115" s="25"/>
      <c r="F115" s="25"/>
    </row>
    <row r="116" spans="2:8" ht="24.95" customHeight="1">
      <c r="B116" s="86"/>
      <c r="D116" s="116" t="s">
        <v>151</v>
      </c>
      <c r="E116" s="25"/>
      <c r="F116" s="25"/>
    </row>
    <row r="117" spans="2:8" ht="24.95" customHeight="1">
      <c r="B117" s="86"/>
      <c r="D117" s="116" t="s">
        <v>152</v>
      </c>
      <c r="E117" s="25"/>
      <c r="F117" s="25"/>
    </row>
    <row r="118" spans="2:8" ht="24.95" customHeight="1">
      <c r="B118" s="86"/>
      <c r="D118" s="121" t="s">
        <v>153</v>
      </c>
      <c r="E118" s="39">
        <f>E103</f>
        <v>0</v>
      </c>
      <c r="F118" s="39">
        <f>F103</f>
        <v>0</v>
      </c>
    </row>
    <row r="119" spans="2:8" ht="24.95" customHeight="1">
      <c r="B119" s="86"/>
      <c r="D119" s="116" t="s">
        <v>154</v>
      </c>
      <c r="E119" s="25"/>
      <c r="F119" s="25"/>
    </row>
    <row r="120" spans="2:8" ht="24.95" customHeight="1">
      <c r="B120" s="86"/>
      <c r="D120" s="121" t="s">
        <v>155</v>
      </c>
      <c r="E120" s="39">
        <f>E104</f>
        <v>0</v>
      </c>
      <c r="F120" s="39">
        <f>F104</f>
        <v>0</v>
      </c>
    </row>
    <row r="121" spans="2:8" ht="24.95" customHeight="1" thickBot="1">
      <c r="B121" s="86"/>
      <c r="D121" s="122" t="s">
        <v>156</v>
      </c>
      <c r="E121" s="26"/>
      <c r="F121" s="26"/>
    </row>
    <row r="122" spans="2:8" ht="24.95" customHeight="1" thickTop="1">
      <c r="B122" s="101" t="s">
        <v>157</v>
      </c>
      <c r="D122" s="123" t="s">
        <v>158</v>
      </c>
      <c r="E122" s="40">
        <f>SUM(E109:E121)</f>
        <v>0</v>
      </c>
      <c r="F122" s="40">
        <f>SUM(F109:F121)</f>
        <v>0</v>
      </c>
    </row>
    <row r="123" spans="2:8" ht="24.95" customHeight="1">
      <c r="B123" s="86"/>
      <c r="D123" s="124"/>
    </row>
    <row r="124" spans="2:8" ht="24.95" customHeight="1">
      <c r="B124" s="86"/>
      <c r="D124" s="119" t="s">
        <v>159</v>
      </c>
      <c r="E124" s="113"/>
      <c r="F124" s="113"/>
    </row>
    <row r="125" spans="2:8" ht="24.95" customHeight="1">
      <c r="B125" s="86"/>
      <c r="D125" s="125" t="s">
        <v>58</v>
      </c>
      <c r="E125" s="115" t="s">
        <v>76</v>
      </c>
      <c r="F125" s="115" t="s">
        <v>61</v>
      </c>
      <c r="G125" s="69"/>
      <c r="H125" s="69"/>
    </row>
    <row r="126" spans="2:8" ht="24.95" customHeight="1">
      <c r="B126" s="86"/>
      <c r="D126" s="116" t="s">
        <v>160</v>
      </c>
      <c r="E126" s="25"/>
      <c r="F126" s="25"/>
    </row>
    <row r="127" spans="2:8" ht="24.95" customHeight="1">
      <c r="B127" s="86"/>
      <c r="D127" s="116" t="s">
        <v>161</v>
      </c>
      <c r="E127" s="25"/>
      <c r="F127" s="25"/>
    </row>
    <row r="128" spans="2:8" ht="24.95" customHeight="1">
      <c r="B128" s="86"/>
      <c r="D128" s="116" t="s">
        <v>162</v>
      </c>
      <c r="E128" s="25"/>
      <c r="F128" s="25"/>
    </row>
    <row r="129" spans="2:7" ht="24.95" customHeight="1" thickBot="1">
      <c r="B129" s="86"/>
      <c r="D129" s="117" t="s">
        <v>156</v>
      </c>
      <c r="E129" s="27"/>
      <c r="F129" s="27"/>
    </row>
    <row r="130" spans="2:7" ht="24.95" customHeight="1" thickTop="1" thickBot="1">
      <c r="B130" s="86"/>
      <c r="D130" s="126" t="s">
        <v>163</v>
      </c>
      <c r="E130" s="41">
        <f>SUM(E126:E129)</f>
        <v>0</v>
      </c>
      <c r="F130" s="41">
        <f>SUM(F126:F129)</f>
        <v>0</v>
      </c>
    </row>
    <row r="131" spans="2:7" ht="24.95" customHeight="1" thickTop="1" thickBot="1">
      <c r="B131" s="86"/>
      <c r="D131" s="127" t="s">
        <v>164</v>
      </c>
      <c r="E131" s="28"/>
      <c r="F131" s="28"/>
    </row>
    <row r="132" spans="2:7" ht="24.95" customHeight="1" thickTop="1">
      <c r="B132" s="101" t="s">
        <v>165</v>
      </c>
      <c r="D132" s="123" t="s">
        <v>158</v>
      </c>
      <c r="E132" s="40">
        <f>E126+E127+E128+E129+E131</f>
        <v>0</v>
      </c>
      <c r="F132" s="40">
        <f>F130+F131</f>
        <v>0</v>
      </c>
    </row>
    <row r="133" spans="2:7" ht="24.95" customHeight="1">
      <c r="B133" s="86"/>
      <c r="D133" s="124"/>
      <c r="E133" s="128"/>
      <c r="F133" s="128"/>
    </row>
    <row r="134" spans="2:7" ht="24.95" customHeight="1">
      <c r="B134" s="86"/>
      <c r="D134" s="119" t="s">
        <v>166</v>
      </c>
    </row>
    <row r="135" spans="2:7" ht="24.95" customHeight="1">
      <c r="B135" s="86"/>
      <c r="D135" s="68" t="s">
        <v>167</v>
      </c>
      <c r="F135" s="129"/>
    </row>
    <row r="136" spans="2:7" ht="24.95" customHeight="1">
      <c r="B136" s="86"/>
      <c r="D136" s="125" t="s">
        <v>58</v>
      </c>
      <c r="E136" s="140" t="s">
        <v>213</v>
      </c>
      <c r="F136" s="115" t="s">
        <v>169</v>
      </c>
    </row>
    <row r="137" spans="2:7" ht="24.95" customHeight="1">
      <c r="B137" s="86"/>
      <c r="D137" s="116" t="s">
        <v>82</v>
      </c>
      <c r="E137" s="54">
        <f>+'【法人】2回目＞計算用シート'!F137</f>
        <v>0</v>
      </c>
      <c r="F137" s="39">
        <f>F45</f>
        <v>0</v>
      </c>
      <c r="G137" s="129"/>
    </row>
    <row r="138" spans="2:7" ht="24.95" customHeight="1">
      <c r="B138" s="86"/>
      <c r="D138" s="116" t="s">
        <v>84</v>
      </c>
      <c r="E138" s="54">
        <f>+'【法人】2回目＞計算用シート'!F138</f>
        <v>0</v>
      </c>
      <c r="F138" s="39">
        <f>F46</f>
        <v>0</v>
      </c>
    </row>
    <row r="139" spans="2:7" ht="24.95" customHeight="1">
      <c r="B139" s="86"/>
      <c r="D139" s="116" t="s">
        <v>170</v>
      </c>
      <c r="E139" s="54">
        <f>+'【法人】2回目＞計算用シート'!F139</f>
        <v>0</v>
      </c>
      <c r="F139" s="39">
        <f>F47</f>
        <v>0</v>
      </c>
    </row>
    <row r="140" spans="2:7" ht="24.95" customHeight="1">
      <c r="B140" s="86"/>
      <c r="D140" s="116" t="s">
        <v>171</v>
      </c>
      <c r="E140" s="54">
        <f>+'【法人】2回目＞計算用シート'!F140</f>
        <v>0</v>
      </c>
      <c r="F140" s="39">
        <f>F48</f>
        <v>0</v>
      </c>
    </row>
    <row r="141" spans="2:7" ht="24.95" customHeight="1">
      <c r="B141" s="86"/>
      <c r="D141" s="116" t="s">
        <v>172</v>
      </c>
      <c r="E141" s="54">
        <f>+'【法人】2回目＞計算用シート'!F141</f>
        <v>0</v>
      </c>
      <c r="F141" s="39">
        <f>F47-F48</f>
        <v>0</v>
      </c>
    </row>
    <row r="142" spans="2:7" ht="24.95" customHeight="1">
      <c r="B142" s="86"/>
      <c r="D142" s="116" t="s">
        <v>173</v>
      </c>
      <c r="E142" s="54">
        <f>+'【法人】2回目＞計算用シート'!F142</f>
        <v>0</v>
      </c>
      <c r="F142" s="39">
        <f>F47-F48+F50-F51</f>
        <v>0</v>
      </c>
    </row>
    <row r="143" spans="2:7" ht="24.95" customHeight="1">
      <c r="B143" s="86"/>
      <c r="D143" s="116" t="s">
        <v>174</v>
      </c>
      <c r="E143" s="54">
        <f>+'【法人】2回目＞計算用シート'!F143</f>
        <v>0</v>
      </c>
      <c r="F143" s="39">
        <f>F105</f>
        <v>0</v>
      </c>
    </row>
    <row r="144" spans="2:7" ht="24.95" customHeight="1">
      <c r="B144" s="86"/>
      <c r="D144" s="116" t="s">
        <v>175</v>
      </c>
      <c r="E144" s="54">
        <f>+'【法人】2回目＞計算用シート'!F144</f>
        <v>0</v>
      </c>
      <c r="F144" s="39">
        <f>F122</f>
        <v>0</v>
      </c>
    </row>
    <row r="145" spans="2:10" ht="24.95" customHeight="1">
      <c r="B145" s="86"/>
      <c r="D145" s="116" t="s">
        <v>176</v>
      </c>
      <c r="E145" s="54">
        <f>+'【法人】2回目＞計算用シート'!F145</f>
        <v>0</v>
      </c>
      <c r="F145" s="23"/>
      <c r="G145" s="69"/>
      <c r="H145" s="69"/>
    </row>
    <row r="146" spans="2:10" ht="24.95" customHeight="1">
      <c r="B146" s="86"/>
      <c r="D146" s="116" t="s">
        <v>177</v>
      </c>
      <c r="E146" s="54">
        <f>+'【法人】2回目＞計算用シート'!F146</f>
        <v>0</v>
      </c>
      <c r="F146" s="23"/>
    </row>
    <row r="147" spans="2:10" ht="24.95" customHeight="1">
      <c r="B147" s="86"/>
      <c r="D147" s="116" t="s">
        <v>178</v>
      </c>
      <c r="E147" s="54">
        <f>+'【法人】2回目＞計算用シート'!F147</f>
        <v>0</v>
      </c>
      <c r="F147" s="39">
        <f>F132</f>
        <v>0</v>
      </c>
      <c r="G147" s="129"/>
      <c r="H147" s="129"/>
    </row>
    <row r="148" spans="2:10" ht="24.95" customHeight="1">
      <c r="B148" s="86"/>
      <c r="D148" s="116" t="s">
        <v>179</v>
      </c>
      <c r="E148" s="54">
        <f>+'【法人】2回目＞計算用シート'!F148</f>
        <v>0</v>
      </c>
      <c r="F148" s="39">
        <f>F130</f>
        <v>0</v>
      </c>
    </row>
    <row r="149" spans="2:10" ht="24.95" customHeight="1">
      <c r="B149" s="86"/>
      <c r="D149" s="116" t="s">
        <v>180</v>
      </c>
      <c r="E149" s="54">
        <f>+'【法人】2回目＞計算用シート'!F149</f>
        <v>0</v>
      </c>
      <c r="F149" s="39">
        <f>F131</f>
        <v>0</v>
      </c>
    </row>
    <row r="150" spans="2:10" ht="24.95" customHeight="1">
      <c r="B150" s="93" t="s">
        <v>181</v>
      </c>
      <c r="D150" s="131" t="s">
        <v>182</v>
      </c>
      <c r="E150" s="54">
        <f>+'【法人】2回目＞計算用シート'!F150</f>
        <v>0</v>
      </c>
      <c r="F150" s="39">
        <f>F141+F144+F147</f>
        <v>0</v>
      </c>
    </row>
    <row r="151" spans="2:10" ht="24.95" customHeight="1">
      <c r="B151" s="86"/>
      <c r="D151" s="116" t="s">
        <v>183</v>
      </c>
      <c r="E151" s="55">
        <f>+'【法人】2回目＞計算用シート'!F151</f>
        <v>0</v>
      </c>
      <c r="F151" s="51"/>
    </row>
    <row r="152" spans="2:10" ht="24.95" customHeight="1">
      <c r="B152" s="93" t="s">
        <v>184</v>
      </c>
      <c r="D152" s="116" t="s">
        <v>185</v>
      </c>
      <c r="E152" s="54">
        <f>+'【法人】2回目＞計算用シート'!F152</f>
        <v>0</v>
      </c>
      <c r="F152" s="39">
        <f>IFERROR(F150/F151,)</f>
        <v>0</v>
      </c>
    </row>
    <row r="153" spans="2:10" ht="24.95" customHeight="1">
      <c r="B153" s="86"/>
      <c r="D153" s="113"/>
      <c r="E153" s="128"/>
      <c r="F153" s="128"/>
    </row>
    <row r="154" spans="2:10" ht="24.95" customHeight="1">
      <c r="B154" s="103" t="s">
        <v>186</v>
      </c>
      <c r="D154" s="132" t="s">
        <v>187</v>
      </c>
      <c r="E154" s="133"/>
      <c r="F154" s="43">
        <f>IFERROR(IF(E150&lt;0,(F150-E150)/E150*-1,IF(E150&gt;0,(F150-E150)/E150,IF(AND(E150=0,F150&gt;0),1,0))),0)</f>
        <v>0</v>
      </c>
    </row>
    <row r="155" spans="2:10" ht="24.95" customHeight="1">
      <c r="B155" s="103" t="s">
        <v>188</v>
      </c>
      <c r="D155" s="132" t="s">
        <v>189</v>
      </c>
      <c r="E155" s="133"/>
      <c r="F155" s="43">
        <f>IFERROR(IF(E152&lt;0,(F152-E152)/E152*-1,IF(E152&gt;0,(F152-E152)/E152,IF(AND(E152=0,F152&gt;0),1,0))),0)</f>
        <v>0</v>
      </c>
    </row>
    <row r="156" spans="2:10" ht="24.95" customHeight="1">
      <c r="B156" s="86"/>
    </row>
    <row r="157" spans="2:10" ht="24.95" customHeight="1">
      <c r="B157" s="86"/>
      <c r="D157" s="73" t="s">
        <v>190</v>
      </c>
      <c r="E157" s="111"/>
      <c r="F157" s="111"/>
      <c r="G157" s="111"/>
      <c r="H157" s="111"/>
      <c r="I157" s="111"/>
      <c r="J157" s="111"/>
    </row>
    <row r="158" spans="2:10" ht="24.95" customHeight="1">
      <c r="B158" s="86"/>
      <c r="D158" s="86" t="s">
        <v>191</v>
      </c>
    </row>
    <row r="159" spans="2:10" ht="24.95" customHeight="1">
      <c r="B159" s="86"/>
      <c r="D159" s="134" t="s">
        <v>192</v>
      </c>
    </row>
    <row r="160" spans="2:10" ht="24.95" customHeight="1">
      <c r="B160" s="86"/>
      <c r="C160" s="86"/>
      <c r="D160" s="141"/>
      <c r="E160" s="142"/>
      <c r="F160" s="142"/>
      <c r="G160" s="158"/>
      <c r="H160" s="142"/>
      <c r="I160" s="157"/>
      <c r="J160" s="142"/>
    </row>
    <row r="161" spans="2:10" ht="24.95" customHeight="1">
      <c r="B161" s="86"/>
      <c r="C161" s="86"/>
      <c r="D161" s="143"/>
      <c r="E161" s="239"/>
      <c r="F161" s="240"/>
      <c r="G161" s="241"/>
      <c r="H161" s="241"/>
      <c r="I161" s="242"/>
      <c r="J161" s="242"/>
    </row>
    <row r="162" spans="2:10" ht="24.95" customHeight="1">
      <c r="B162" s="86"/>
      <c r="C162" s="86"/>
      <c r="D162" s="143"/>
      <c r="E162" s="144"/>
      <c r="F162" s="145"/>
      <c r="G162" s="243"/>
      <c r="H162" s="244"/>
      <c r="I162" s="245"/>
      <c r="J162" s="246"/>
    </row>
    <row r="163" spans="2:10" ht="24.95" customHeight="1">
      <c r="B163" s="86"/>
      <c r="C163" s="86"/>
      <c r="D163" s="143"/>
      <c r="E163" s="144"/>
      <c r="F163" s="145"/>
      <c r="G163" s="243"/>
      <c r="H163" s="245"/>
      <c r="I163" s="245"/>
      <c r="J163" s="246"/>
    </row>
    <row r="164" spans="2:10" ht="24.95" customHeight="1">
      <c r="B164" s="87"/>
      <c r="C164" s="86"/>
      <c r="D164" s="142"/>
      <c r="E164" s="52"/>
      <c r="F164" s="146"/>
      <c r="G164" s="250"/>
      <c r="H164" s="245"/>
      <c r="I164" s="158"/>
      <c r="J164" s="53"/>
    </row>
    <row r="165" spans="2:10" ht="24.95" customHeight="1">
      <c r="B165" s="86"/>
      <c r="C165" s="86"/>
      <c r="D165" s="142"/>
      <c r="E165" s="158"/>
      <c r="F165" s="147"/>
      <c r="G165" s="245"/>
      <c r="H165" s="245"/>
      <c r="I165" s="251"/>
      <c r="J165" s="251"/>
    </row>
    <row r="166" spans="2:10" ht="24.95" customHeight="1">
      <c r="B166" s="86"/>
      <c r="C166" s="86"/>
      <c r="D166" s="142"/>
      <c r="E166" s="158"/>
      <c r="F166" s="147"/>
      <c r="G166" s="245"/>
      <c r="H166" s="245"/>
      <c r="I166" s="251"/>
      <c r="J166" s="251"/>
    </row>
    <row r="167" spans="2:10" ht="24.95" customHeight="1">
      <c r="B167" s="87"/>
      <c r="C167" s="86"/>
      <c r="D167" s="142"/>
      <c r="E167" s="142"/>
      <c r="F167" s="142"/>
      <c r="G167" s="247"/>
      <c r="H167" s="248"/>
      <c r="I167" s="249"/>
      <c r="J167" s="248"/>
    </row>
    <row r="168" spans="2:10" ht="24.95" customHeight="1">
      <c r="B168" s="86"/>
      <c r="D168" s="134"/>
    </row>
    <row r="169" spans="2:10" ht="39.950000000000003" customHeight="1">
      <c r="B169" s="86"/>
      <c r="D169" s="151"/>
      <c r="E169" s="151"/>
      <c r="F169" s="151"/>
      <c r="G169" s="151"/>
      <c r="H169" s="151"/>
    </row>
    <row r="170" spans="2:10" ht="24.95" customHeight="1">
      <c r="B170" s="86"/>
      <c r="D170" s="151"/>
      <c r="E170" s="151"/>
      <c r="F170" s="151"/>
      <c r="G170" s="151"/>
      <c r="H170" s="151"/>
    </row>
    <row r="171" spans="2:10" ht="24.95" customHeight="1">
      <c r="B171" s="86"/>
      <c r="D171" s="151"/>
      <c r="E171" s="151"/>
      <c r="F171" s="151"/>
      <c r="G171" s="151"/>
      <c r="H171" s="151"/>
    </row>
    <row r="172" spans="2:10" ht="24.95" customHeight="1">
      <c r="B172" s="86"/>
      <c r="D172" s="151"/>
      <c r="E172" s="151"/>
      <c r="F172" s="151"/>
      <c r="G172" s="151"/>
      <c r="H172" s="151"/>
    </row>
    <row r="173" spans="2:10" ht="24.95" customHeight="1">
      <c r="B173" s="86"/>
      <c r="D173" s="151"/>
      <c r="E173" s="151"/>
      <c r="F173" s="151"/>
      <c r="G173" s="151"/>
      <c r="H173" s="151"/>
    </row>
    <row r="175" spans="2:10" ht="24.95" customHeight="1">
      <c r="D175" s="64" t="s">
        <v>211</v>
      </c>
    </row>
  </sheetData>
  <sheetProtection algorithmName="SHA-512" hashValue="r5/jYnpPgZXecZlOdEHVO+ztawlKjrGIdTsXvqMOmFXF2yRbQtpZoo5DFmjOl9KRRl6cs+I3+Q5sutkEylSLSQ==" saltValue="5kS9kLOdZwjc6vvyUVUTjQ==" spinCount="100000" sheet="1" objects="1" scenarios="1" selectLockedCells="1"/>
  <mergeCells count="59">
    <mergeCell ref="G167:H167"/>
    <mergeCell ref="I167:J167"/>
    <mergeCell ref="G163:H163"/>
    <mergeCell ref="I163:J163"/>
    <mergeCell ref="G164:H164"/>
    <mergeCell ref="G165:H165"/>
    <mergeCell ref="I165:J165"/>
    <mergeCell ref="G166:H166"/>
    <mergeCell ref="I166:J166"/>
    <mergeCell ref="F92:J92"/>
    <mergeCell ref="F93:J93"/>
    <mergeCell ref="E161:F161"/>
    <mergeCell ref="G161:J161"/>
    <mergeCell ref="G162:H162"/>
    <mergeCell ref="I162:J162"/>
    <mergeCell ref="F91:J91"/>
    <mergeCell ref="G54:H54"/>
    <mergeCell ref="I54:J54"/>
    <mergeCell ref="G55:H55"/>
    <mergeCell ref="I55:J55"/>
    <mergeCell ref="G57:J57"/>
    <mergeCell ref="G58:J58"/>
    <mergeCell ref="F70:H70"/>
    <mergeCell ref="F87:J87"/>
    <mergeCell ref="F88:J88"/>
    <mergeCell ref="F89:J89"/>
    <mergeCell ref="F90:J90"/>
    <mergeCell ref="G51:H51"/>
    <mergeCell ref="I51:J51"/>
    <mergeCell ref="G52:H52"/>
    <mergeCell ref="I52:J52"/>
    <mergeCell ref="G53:H53"/>
    <mergeCell ref="I53:J53"/>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7:F155">
    <cfRule type="expression" dxfId="143" priority="1">
      <formula>$E$10=$M$9</formula>
    </cfRule>
    <cfRule type="expression" dxfId="142" priority="2">
      <formula>$E$10=$M$10</formula>
    </cfRule>
    <cfRule type="expression" dxfId="141" priority="3">
      <formula>$E$10=$M$11</formula>
    </cfRule>
    <cfRule type="expression" dxfId="140" priority="4">
      <formula>$E$16=$M$21</formula>
    </cfRule>
  </conditionalFormatting>
  <conditionalFormatting sqref="D167:G167 I167">
    <cfRule type="expression" dxfId="139" priority="27">
      <formula>$E$10=$M$15</formula>
    </cfRule>
    <cfRule type="expression" dxfId="138" priority="28">
      <formula>$E$10=$M$14</formula>
    </cfRule>
    <cfRule type="expression" dxfId="137" priority="33">
      <formula>$E$10=$M$9</formula>
    </cfRule>
    <cfRule type="expression" dxfId="136" priority="29">
      <formula>$E$10=$M$13</formula>
    </cfRule>
    <cfRule type="expression" dxfId="135" priority="30">
      <formula>$E$10=$M$12</formula>
    </cfRule>
    <cfRule type="expression" dxfId="134" priority="31">
      <formula>$E$10=$M$11</formula>
    </cfRule>
    <cfRule type="expression" dxfId="133" priority="32">
      <formula>$E$9=$M$10</formula>
    </cfRule>
  </conditionalFormatting>
  <conditionalFormatting sqref="D161:H161 D162:G162 I162:J162 D163:J166 D168:J173">
    <cfRule type="expression" dxfId="132" priority="48">
      <formula>$E$10=$M$9</formula>
    </cfRule>
    <cfRule type="expression" dxfId="131" priority="47">
      <formula>$E$9=$M$10</formula>
    </cfRule>
    <cfRule type="expression" dxfId="130" priority="46">
      <formula>$E$10=$M$11</formula>
    </cfRule>
    <cfRule type="expression" dxfId="129" priority="45">
      <formula>$E$10=$M$12</formula>
    </cfRule>
    <cfRule type="expression" dxfId="128" priority="36">
      <formula>$E$10=$M$13</formula>
    </cfRule>
    <cfRule type="expression" dxfId="127" priority="35">
      <formula>$E$10=$M$14</formula>
    </cfRule>
    <cfRule type="expression" dxfId="126" priority="34">
      <formula>$E$10=$M$15</formula>
    </cfRule>
  </conditionalFormatting>
  <conditionalFormatting sqref="D28:J36">
    <cfRule type="containsBlanks" dxfId="125" priority="8">
      <formula>LEN(TRIM(D28))=0</formula>
    </cfRule>
  </conditionalFormatting>
  <conditionalFormatting sqref="D159:J160">
    <cfRule type="expression" dxfId="124" priority="11">
      <formula>$E$10=$M$15</formula>
    </cfRule>
    <cfRule type="expression" dxfId="123" priority="12">
      <formula>$E$10=$M$14</formula>
    </cfRule>
    <cfRule type="expression" dxfId="122" priority="17">
      <formula>$E$10=$M$9</formula>
    </cfRule>
    <cfRule type="expression" dxfId="121" priority="16">
      <formula>$E$9=$M$10</formula>
    </cfRule>
    <cfRule type="expression" dxfId="120" priority="15">
      <formula>$E$10=$M$11</formula>
    </cfRule>
    <cfRule type="expression" dxfId="119" priority="14">
      <formula>$E$10=$M$12</formula>
    </cfRule>
    <cfRule type="expression" dxfId="118" priority="13">
      <formula>$E$10=$M$13</formula>
    </cfRule>
  </conditionalFormatting>
  <conditionalFormatting sqref="E14:E15">
    <cfRule type="containsBlanks" dxfId="117" priority="9">
      <formula>LEN(TRIM(E14))=0</formula>
    </cfRule>
  </conditionalFormatting>
  <conditionalFormatting sqref="E16:E17">
    <cfRule type="expression" dxfId="116" priority="59">
      <formula>$E$10=$M$9</formula>
    </cfRule>
    <cfRule type="expression" dxfId="115" priority="57">
      <formula>$E$10=$M$11</formula>
    </cfRule>
    <cfRule type="expression" dxfId="114" priority="58">
      <formula>$E$10=$M$10</formula>
    </cfRule>
  </conditionalFormatting>
  <conditionalFormatting sqref="E17">
    <cfRule type="expression" dxfId="113" priority="54">
      <formula>$E$10=$M$14</formula>
    </cfRule>
    <cfRule type="expression" dxfId="112" priority="55">
      <formula>$E$10=$M$13</formula>
    </cfRule>
    <cfRule type="expression" dxfId="111" priority="56">
      <formula>$E$10=$M$12</formula>
    </cfRule>
    <cfRule type="expression" dxfId="110" priority="53">
      <formula>$E$10=$M$15</formula>
    </cfRule>
  </conditionalFormatting>
  <conditionalFormatting sqref="E70">
    <cfRule type="containsBlanks" dxfId="109" priority="7">
      <formula>LEN(TRIM(E70))=0</formula>
    </cfRule>
  </conditionalFormatting>
  <conditionalFormatting sqref="E75:E76">
    <cfRule type="containsBlanks" dxfId="108" priority="6">
      <formula>LEN(TRIM(E75))=0</formula>
    </cfRule>
  </conditionalFormatting>
  <conditionalFormatting sqref="E45:F46">
    <cfRule type="containsBlanks" dxfId="107" priority="44">
      <formula>LEN(TRIM(E45))=0</formula>
    </cfRule>
  </conditionalFormatting>
  <conditionalFormatting sqref="E48:F48">
    <cfRule type="containsBlanks" dxfId="106" priority="43">
      <formula>LEN(TRIM(E48))=0</formula>
    </cfRule>
  </conditionalFormatting>
  <conditionalFormatting sqref="E50:F51 E53:F54">
    <cfRule type="containsBlanks" dxfId="105" priority="42">
      <formula>LEN(TRIM(E50))=0</formula>
    </cfRule>
  </conditionalFormatting>
  <conditionalFormatting sqref="E58:F58">
    <cfRule type="containsBlanks" dxfId="104" priority="41">
      <formula>LEN(TRIM(E58))=0</formula>
    </cfRule>
  </conditionalFormatting>
  <conditionalFormatting sqref="E99:F104">
    <cfRule type="containsBlanks" dxfId="103" priority="51">
      <formula>LEN(TRIM(E99))=0</formula>
    </cfRule>
  </conditionalFormatting>
  <conditionalFormatting sqref="E112:F113 E115:F117 E119:F119 E121:F121">
    <cfRule type="containsBlanks" dxfId="102" priority="50">
      <formula>LEN(TRIM(E112))=0</formula>
    </cfRule>
  </conditionalFormatting>
  <conditionalFormatting sqref="E126:F129 E131:F131">
    <cfRule type="containsBlanks" dxfId="101" priority="49">
      <formula>LEN(TRIM(E126))=0</formula>
    </cfRule>
  </conditionalFormatting>
  <conditionalFormatting sqref="F145:F146">
    <cfRule type="containsBlanks" dxfId="100" priority="52">
      <formula>LEN(TRIM(F145))=0</formula>
    </cfRule>
  </conditionalFormatting>
  <conditionalFormatting sqref="F151">
    <cfRule type="containsBlanks" dxfId="99" priority="40">
      <formula>LEN(TRIM(F151))=0</formula>
    </cfRule>
  </conditionalFormatting>
  <conditionalFormatting sqref="G167 I167">
    <cfRule type="expression" dxfId="98" priority="26">
      <formula>$E$17=$M$21</formula>
    </cfRule>
  </conditionalFormatting>
  <conditionalFormatting sqref="H160">
    <cfRule type="expression" dxfId="97" priority="18">
      <formula>$E$17=$M$21</formula>
    </cfRule>
  </conditionalFormatting>
  <conditionalFormatting sqref="J160">
    <cfRule type="expression" dxfId="96" priority="10">
      <formula>$E$17=$M$21</formula>
    </cfRule>
  </conditionalFormatting>
  <pageMargins left="0.7" right="0.7" top="0.75" bottom="0.75" header="0.3" footer="0.3"/>
  <pageSetup paperSize="9" scale="35" orientation="portrait" r:id="rId1"/>
  <rowBreaks count="2" manualBreakCount="2">
    <brk id="77" max="11" man="1"/>
    <brk id="106"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6EC0-F426-4C89-93BF-A4A4C79CE7CC}">
  <sheetPr>
    <tabColor rgb="FFFF0000"/>
  </sheetPr>
  <dimension ref="A1:O175"/>
  <sheetViews>
    <sheetView showGridLines="0" view="pageBreakPreview" zoomScaleNormal="100" zoomScaleSheetLayoutView="100" workbookViewId="0">
      <selection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8.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+'【法人】1回目＞計算用シート'!A1</f>
        <v>事業化状況報告用　計算シート【法人用】（R4当初）v2.0</v>
      </c>
      <c r="C1" s="62"/>
    </row>
    <row r="2" spans="1:13" ht="24.95" customHeight="1">
      <c r="D2" s="65" t="s">
        <v>0</v>
      </c>
      <c r="I2" s="66"/>
      <c r="J2" s="67" t="s">
        <v>215</v>
      </c>
    </row>
    <row r="3" spans="1:13" ht="24.95" customHeight="1">
      <c r="D3" s="64" t="s">
        <v>2</v>
      </c>
    </row>
    <row r="4" spans="1:13" ht="24.95" customHeight="1">
      <c r="D4" s="68" t="s">
        <v>3</v>
      </c>
    </row>
    <row r="5" spans="1:13" ht="24.95" customHeight="1">
      <c r="D5" s="69" t="s">
        <v>4</v>
      </c>
      <c r="F5" s="160"/>
      <c r="G5" s="63"/>
      <c r="H5" s="160"/>
      <c r="I5" s="63"/>
    </row>
    <row r="6" spans="1:13" ht="24.95" customHeight="1">
      <c r="B6" s="70" t="s">
        <v>5</v>
      </c>
      <c r="D6" s="71" t="s">
        <v>6</v>
      </c>
    </row>
    <row r="7" spans="1:13" ht="24.95" customHeight="1">
      <c r="B7" s="72"/>
      <c r="D7" s="73" t="s">
        <v>7</v>
      </c>
      <c r="E7" s="74"/>
      <c r="F7" s="74"/>
      <c r="G7" s="74"/>
      <c r="H7" s="74"/>
      <c r="I7" s="74"/>
      <c r="J7" s="74"/>
    </row>
    <row r="8" spans="1:13" ht="24.95" customHeight="1">
      <c r="B8" s="72"/>
      <c r="D8" s="65" t="s">
        <v>8</v>
      </c>
    </row>
    <row r="9" spans="1:13" ht="24.95" customHeight="1">
      <c r="B9" s="72"/>
      <c r="D9" s="156" t="s">
        <v>9</v>
      </c>
      <c r="E9" s="156"/>
      <c r="F9" s="156"/>
      <c r="G9" s="156"/>
      <c r="H9" s="156"/>
      <c r="I9" s="156"/>
      <c r="J9" s="156"/>
      <c r="M9" s="64" t="s">
        <v>10</v>
      </c>
    </row>
    <row r="10" spans="1:13" ht="24.95" customHeight="1">
      <c r="B10" s="75"/>
      <c r="D10" s="76" t="s">
        <v>11</v>
      </c>
      <c r="E10" s="234" t="str">
        <f>'【法人】1回目＞計算用シート'!E10</f>
        <v>令和4年度当初予算 事業承継・引継ぎ補助金</v>
      </c>
      <c r="F10" s="235"/>
      <c r="G10" s="77"/>
      <c r="H10" s="77"/>
      <c r="I10" s="68"/>
      <c r="M10" s="64" t="s">
        <v>13</v>
      </c>
    </row>
    <row r="11" spans="1:13" ht="24.95" customHeight="1">
      <c r="B11" s="78" t="s">
        <v>14</v>
      </c>
      <c r="D11" s="76" t="s">
        <v>15</v>
      </c>
      <c r="E11" s="234">
        <f>'【法人】1回目＞計算用シート'!E11</f>
        <v>0</v>
      </c>
      <c r="F11" s="236"/>
      <c r="M11" s="64" t="s">
        <v>17</v>
      </c>
    </row>
    <row r="12" spans="1:13" ht="24.95" customHeight="1">
      <c r="B12" s="78" t="s">
        <v>18</v>
      </c>
      <c r="D12" s="76" t="s">
        <v>19</v>
      </c>
      <c r="E12" s="49">
        <f>'【法人】1回目＞計算用シート'!E12</f>
        <v>0</v>
      </c>
      <c r="F12" s="79"/>
      <c r="M12" s="64" t="s">
        <v>21</v>
      </c>
    </row>
    <row r="13" spans="1:13" ht="24.75" customHeight="1">
      <c r="B13" s="78" t="s">
        <v>22</v>
      </c>
      <c r="D13" s="76" t="s">
        <v>23</v>
      </c>
      <c r="E13" s="148">
        <f>'【法人】1回目＞計算用シート'!E13</f>
        <v>0</v>
      </c>
      <c r="F13" s="148">
        <f>'【法人】1回目＞計算用シート'!F13</f>
        <v>44911</v>
      </c>
      <c r="G13" s="80"/>
      <c r="H13" s="79"/>
      <c r="I13" s="81"/>
      <c r="J13" s="81"/>
      <c r="M13" s="64" t="s">
        <v>25</v>
      </c>
    </row>
    <row r="14" spans="1:13" ht="24.95" customHeight="1">
      <c r="B14" s="78" t="s">
        <v>26</v>
      </c>
      <c r="D14" s="76" t="s">
        <v>27</v>
      </c>
      <c r="E14" s="16"/>
      <c r="F14" s="82" t="s">
        <v>28</v>
      </c>
      <c r="G14" s="156"/>
      <c r="H14" s="156"/>
      <c r="I14" s="156"/>
      <c r="J14" s="156"/>
      <c r="M14" s="64" t="s">
        <v>29</v>
      </c>
    </row>
    <row r="15" spans="1:13" ht="24.95" customHeight="1">
      <c r="B15" s="78" t="s">
        <v>30</v>
      </c>
      <c r="D15" s="76" t="s">
        <v>31</v>
      </c>
      <c r="E15" s="17"/>
      <c r="F15" s="82" t="s">
        <v>32</v>
      </c>
      <c r="G15" s="156"/>
      <c r="H15" s="156"/>
      <c r="I15" s="156"/>
      <c r="J15" s="156"/>
      <c r="M15" s="64" t="s">
        <v>33</v>
      </c>
    </row>
    <row r="16" spans="1:13" ht="24.95" customHeight="1">
      <c r="B16" s="78" t="s">
        <v>34</v>
      </c>
      <c r="D16" s="76" t="s">
        <v>35</v>
      </c>
      <c r="E16" s="48">
        <f>'【法人】1回目＞計算用シート'!E16</f>
        <v>0</v>
      </c>
      <c r="F16" s="83"/>
      <c r="G16" s="83"/>
      <c r="H16" s="83"/>
      <c r="I16" s="83"/>
      <c r="J16" s="83"/>
      <c r="M16" s="64" t="s">
        <v>37</v>
      </c>
    </row>
    <row r="17" spans="2:15" ht="24.95" customHeight="1">
      <c r="B17" s="78" t="s">
        <v>38</v>
      </c>
      <c r="D17" s="76" t="s">
        <v>39</v>
      </c>
      <c r="E17" s="48">
        <f>'【法人】1回目＞計算用シート'!E17</f>
        <v>0</v>
      </c>
      <c r="F17" s="83"/>
      <c r="G17" s="83"/>
      <c r="H17" s="83"/>
      <c r="I17" s="83"/>
      <c r="J17" s="83"/>
      <c r="K17" s="83"/>
      <c r="L17" s="83"/>
      <c r="M17" s="64" t="s">
        <v>41</v>
      </c>
      <c r="N17" s="83"/>
      <c r="O17" s="83"/>
    </row>
    <row r="18" spans="2:15" ht="24.75" customHeight="1">
      <c r="B18" s="72"/>
      <c r="C18" s="62"/>
      <c r="D18" s="84"/>
      <c r="E18" s="83"/>
      <c r="F18" s="83"/>
      <c r="G18" s="83"/>
      <c r="H18" s="83"/>
      <c r="I18" s="83"/>
      <c r="J18" s="83"/>
      <c r="K18" s="83"/>
      <c r="L18" s="83"/>
      <c r="M18" s="83" t="s">
        <v>43</v>
      </c>
      <c r="N18" s="83"/>
      <c r="O18" s="83"/>
    </row>
    <row r="19" spans="2:15" ht="24.75" customHeight="1">
      <c r="B19" s="78" t="s">
        <v>44</v>
      </c>
      <c r="D19" s="76" t="s">
        <v>45</v>
      </c>
      <c r="E19" s="237">
        <f>'【法人】1回目＞計算用シート'!E19</f>
        <v>0</v>
      </c>
      <c r="F19" s="237"/>
      <c r="G19" s="237"/>
      <c r="H19" s="237"/>
      <c r="I19" s="237"/>
      <c r="J19" s="237"/>
      <c r="K19" s="83"/>
      <c r="L19" s="83"/>
      <c r="M19" s="83"/>
      <c r="N19" s="83"/>
      <c r="O19" s="83"/>
    </row>
    <row r="20" spans="2:15" ht="24.75" customHeight="1">
      <c r="B20" s="78" t="s">
        <v>46</v>
      </c>
      <c r="D20" s="208" t="s">
        <v>47</v>
      </c>
      <c r="E20" s="238">
        <f>'【法人】1回目＞計算用シート'!E20</f>
        <v>0</v>
      </c>
      <c r="F20" s="238"/>
      <c r="G20" s="238"/>
      <c r="H20" s="238"/>
      <c r="I20" s="238"/>
      <c r="J20" s="238"/>
      <c r="K20" s="83"/>
      <c r="L20" s="83"/>
      <c r="M20" s="83" t="s">
        <v>48</v>
      </c>
      <c r="N20" s="83"/>
      <c r="O20" s="83"/>
    </row>
    <row r="21" spans="2:15" ht="24.75" customHeight="1">
      <c r="B21" s="85"/>
      <c r="D21" s="209"/>
      <c r="E21" s="238"/>
      <c r="F21" s="238"/>
      <c r="G21" s="238"/>
      <c r="H21" s="238"/>
      <c r="I21" s="238"/>
      <c r="J21" s="238"/>
      <c r="K21" s="83"/>
      <c r="L21" s="83"/>
      <c r="M21" s="83" t="s">
        <v>49</v>
      </c>
      <c r="N21" s="83"/>
      <c r="O21" s="83"/>
    </row>
    <row r="22" spans="2:15" ht="24.75" customHeight="1">
      <c r="B22" s="85"/>
      <c r="D22" s="209"/>
      <c r="E22" s="238"/>
      <c r="F22" s="238"/>
      <c r="G22" s="238"/>
      <c r="H22" s="238"/>
      <c r="I22" s="238"/>
      <c r="J22" s="238"/>
      <c r="K22" s="83"/>
      <c r="L22" s="83"/>
      <c r="M22" s="83"/>
      <c r="N22" s="83"/>
      <c r="O22" s="83"/>
    </row>
    <row r="23" spans="2:15" ht="24.75" customHeight="1">
      <c r="B23" s="85"/>
      <c r="D23" s="209"/>
      <c r="E23" s="238"/>
      <c r="F23" s="238"/>
      <c r="G23" s="238"/>
      <c r="H23" s="238"/>
      <c r="I23" s="238"/>
      <c r="J23" s="238"/>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50</v>
      </c>
      <c r="E25" s="74"/>
      <c r="F25" s="74"/>
      <c r="G25" s="74"/>
      <c r="H25" s="74"/>
      <c r="I25" s="74"/>
      <c r="J25" s="74"/>
      <c r="K25" s="83"/>
      <c r="L25" s="83"/>
      <c r="M25" s="83"/>
      <c r="N25" s="83"/>
      <c r="O25" s="83"/>
    </row>
    <row r="26" spans="2:15" ht="24.75" customHeight="1">
      <c r="B26" s="86"/>
      <c r="D26" s="65" t="s">
        <v>51</v>
      </c>
      <c r="E26" s="83"/>
      <c r="F26" s="83"/>
      <c r="G26" s="83"/>
      <c r="H26" s="83"/>
      <c r="I26" s="83"/>
      <c r="J26" s="83"/>
      <c r="K26" s="83"/>
      <c r="L26" s="83"/>
      <c r="M26" s="83"/>
      <c r="N26" s="83"/>
      <c r="O26" s="83"/>
    </row>
    <row r="27" spans="2:15" ht="24.75" customHeight="1">
      <c r="B27" s="86"/>
      <c r="D27" s="64" t="s">
        <v>52</v>
      </c>
      <c r="E27" s="83"/>
      <c r="F27" s="83"/>
      <c r="G27" s="83"/>
      <c r="H27" s="83"/>
      <c r="I27" s="83"/>
      <c r="J27" s="83"/>
      <c r="K27" s="83"/>
      <c r="L27" s="83"/>
      <c r="M27" s="83"/>
      <c r="N27" s="83"/>
      <c r="O27" s="83"/>
    </row>
    <row r="28" spans="2:15" ht="24.75" customHeight="1">
      <c r="B28" s="78" t="s">
        <v>53</v>
      </c>
      <c r="D28" s="217"/>
      <c r="E28" s="218"/>
      <c r="F28" s="218"/>
      <c r="G28" s="218"/>
      <c r="H28" s="218"/>
      <c r="I28" s="218"/>
      <c r="J28" s="219"/>
      <c r="K28" s="83"/>
      <c r="L28" s="83"/>
      <c r="M28" s="83"/>
      <c r="N28" s="83"/>
      <c r="O28" s="83"/>
    </row>
    <row r="29" spans="2:15" ht="24.75" customHeight="1">
      <c r="B29" s="86"/>
      <c r="D29" s="220"/>
      <c r="E29" s="221"/>
      <c r="F29" s="221"/>
      <c r="G29" s="221"/>
      <c r="H29" s="221"/>
      <c r="I29" s="221"/>
      <c r="J29" s="222"/>
      <c r="K29" s="83"/>
      <c r="L29" s="83"/>
      <c r="M29" s="83"/>
      <c r="N29" s="83"/>
      <c r="O29" s="83"/>
    </row>
    <row r="30" spans="2:15" ht="24.75" customHeight="1">
      <c r="B30" s="86"/>
      <c r="D30" s="220"/>
      <c r="E30" s="221"/>
      <c r="F30" s="221"/>
      <c r="G30" s="221"/>
      <c r="H30" s="221"/>
      <c r="I30" s="221"/>
      <c r="J30" s="222"/>
      <c r="K30" s="83"/>
      <c r="L30" s="83"/>
      <c r="M30" s="83"/>
      <c r="N30" s="83"/>
      <c r="O30" s="83"/>
    </row>
    <row r="31" spans="2:15" ht="24.75" customHeight="1">
      <c r="B31" s="86"/>
      <c r="D31" s="220"/>
      <c r="E31" s="221"/>
      <c r="F31" s="221"/>
      <c r="G31" s="221"/>
      <c r="H31" s="221"/>
      <c r="I31" s="221"/>
      <c r="J31" s="222"/>
      <c r="K31" s="83"/>
      <c r="L31" s="83"/>
      <c r="M31" s="83"/>
      <c r="N31" s="83"/>
      <c r="O31" s="83"/>
    </row>
    <row r="32" spans="2:15" ht="24.75" customHeight="1">
      <c r="B32" s="86"/>
      <c r="D32" s="220"/>
      <c r="E32" s="221"/>
      <c r="F32" s="221"/>
      <c r="G32" s="221"/>
      <c r="H32" s="221"/>
      <c r="I32" s="221"/>
      <c r="J32" s="222"/>
      <c r="K32" s="83"/>
      <c r="L32" s="83"/>
      <c r="M32" s="83"/>
      <c r="N32" s="83"/>
      <c r="O32" s="83"/>
    </row>
    <row r="33" spans="2:15" ht="24.75" customHeight="1">
      <c r="B33" s="86"/>
      <c r="D33" s="220"/>
      <c r="E33" s="221"/>
      <c r="F33" s="221"/>
      <c r="G33" s="221"/>
      <c r="H33" s="221"/>
      <c r="I33" s="221"/>
      <c r="J33" s="222"/>
      <c r="K33" s="83"/>
      <c r="L33" s="83"/>
      <c r="M33" s="83"/>
      <c r="N33" s="83"/>
      <c r="O33" s="83"/>
    </row>
    <row r="34" spans="2:15" ht="24.75" customHeight="1">
      <c r="B34" s="86"/>
      <c r="D34" s="220"/>
      <c r="E34" s="221"/>
      <c r="F34" s="221"/>
      <c r="G34" s="221"/>
      <c r="H34" s="221"/>
      <c r="I34" s="221"/>
      <c r="J34" s="222"/>
      <c r="K34" s="83"/>
      <c r="L34" s="83"/>
      <c r="M34" s="83"/>
      <c r="N34" s="83"/>
      <c r="O34" s="83"/>
    </row>
    <row r="35" spans="2:15" ht="24.75" customHeight="1">
      <c r="B35" s="86"/>
      <c r="D35" s="220"/>
      <c r="E35" s="221"/>
      <c r="F35" s="221"/>
      <c r="G35" s="221"/>
      <c r="H35" s="221"/>
      <c r="I35" s="221"/>
      <c r="J35" s="222"/>
      <c r="K35" s="83"/>
      <c r="L35" s="83"/>
      <c r="M35" s="83"/>
      <c r="N35" s="83"/>
      <c r="O35" s="83"/>
    </row>
    <row r="36" spans="2:15" ht="24.75" customHeight="1">
      <c r="B36" s="86"/>
      <c r="D36" s="223"/>
      <c r="E36" s="224"/>
      <c r="F36" s="224"/>
      <c r="G36" s="224"/>
      <c r="H36" s="224"/>
      <c r="I36" s="224"/>
      <c r="J36" s="225"/>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54</v>
      </c>
      <c r="E38" s="83"/>
      <c r="F38" s="83"/>
      <c r="G38" s="83"/>
      <c r="H38" s="83"/>
      <c r="I38" s="83"/>
      <c r="J38" s="83"/>
      <c r="K38" s="83"/>
      <c r="L38" s="83"/>
      <c r="M38" s="83"/>
      <c r="N38" s="83"/>
      <c r="O38" s="83"/>
    </row>
    <row r="39" spans="2:15" ht="24.95" customHeight="1">
      <c r="B39" s="86"/>
      <c r="D39" s="228" t="s">
        <v>55</v>
      </c>
      <c r="E39" s="228"/>
      <c r="F39" s="228"/>
      <c r="G39" s="228"/>
      <c r="H39" s="228"/>
      <c r="I39" s="228"/>
      <c r="J39" s="228"/>
      <c r="K39" s="83"/>
      <c r="L39" s="83"/>
      <c r="M39" s="83"/>
      <c r="N39" s="83"/>
      <c r="O39" s="83"/>
    </row>
    <row r="40" spans="2:15" ht="24.95" customHeight="1">
      <c r="B40" s="86"/>
      <c r="D40" s="229" t="s">
        <v>56</v>
      </c>
      <c r="E40" s="228"/>
      <c r="F40" s="228"/>
      <c r="G40" s="228"/>
      <c r="H40" s="228"/>
      <c r="I40" s="228"/>
      <c r="J40" s="228"/>
    </row>
    <row r="41" spans="2:15" ht="24.95" customHeight="1">
      <c r="B41" s="86"/>
      <c r="D41" s="230" t="s">
        <v>57</v>
      </c>
      <c r="E41" s="231"/>
      <c r="F41" s="231"/>
      <c r="G41" s="231"/>
      <c r="H41" s="231"/>
      <c r="I41" s="231"/>
      <c r="J41" s="231"/>
    </row>
    <row r="42" spans="2:15" ht="24.95" customHeight="1">
      <c r="B42" s="86"/>
      <c r="D42" s="211" t="s">
        <v>58</v>
      </c>
      <c r="E42" s="213" t="s">
        <v>59</v>
      </c>
      <c r="F42" s="216" t="s">
        <v>60</v>
      </c>
      <c r="G42" s="216"/>
      <c r="H42" s="216"/>
      <c r="I42" s="216"/>
      <c r="J42" s="216"/>
    </row>
    <row r="43" spans="2:15" ht="24.95" customHeight="1">
      <c r="B43" s="86"/>
      <c r="D43" s="211"/>
      <c r="E43" s="214"/>
      <c r="F43" s="206" t="s">
        <v>61</v>
      </c>
      <c r="G43" s="165" t="s">
        <v>62</v>
      </c>
      <c r="H43" s="166"/>
      <c r="I43" s="166"/>
      <c r="J43" s="167"/>
    </row>
    <row r="44" spans="2:15" ht="24.95" customHeight="1">
      <c r="B44" s="86"/>
      <c r="D44" s="212"/>
      <c r="E44" s="215"/>
      <c r="F44" s="207"/>
      <c r="G44" s="155" t="s">
        <v>63</v>
      </c>
      <c r="H44" s="19"/>
      <c r="I44" s="155" t="s">
        <v>63</v>
      </c>
      <c r="J44" s="19"/>
    </row>
    <row r="45" spans="2:15" ht="24.95" customHeight="1">
      <c r="B45" s="87"/>
      <c r="D45" s="88" t="s">
        <v>64</v>
      </c>
      <c r="E45" s="18"/>
      <c r="F45" s="18"/>
      <c r="G45" s="168"/>
      <c r="H45" s="169"/>
      <c r="I45" s="172"/>
      <c r="J45" s="169"/>
    </row>
    <row r="46" spans="2:15" ht="24.95" customHeight="1">
      <c r="B46" s="86"/>
      <c r="D46" s="88" t="s">
        <v>65</v>
      </c>
      <c r="E46" s="18"/>
      <c r="F46" s="18"/>
      <c r="G46" s="168"/>
      <c r="H46" s="169"/>
      <c r="I46" s="172"/>
      <c r="J46" s="169"/>
    </row>
    <row r="47" spans="2:15" ht="24.95" customHeight="1">
      <c r="B47" s="87"/>
      <c r="D47" s="88" t="s">
        <v>66</v>
      </c>
      <c r="E47" s="32">
        <f>E45-E46</f>
        <v>0</v>
      </c>
      <c r="F47" s="32">
        <f>F45-F46</f>
        <v>0</v>
      </c>
      <c r="G47" s="170">
        <f>G45-G46</f>
        <v>0</v>
      </c>
      <c r="H47" s="171"/>
      <c r="I47" s="173">
        <f>I45-I46</f>
        <v>0</v>
      </c>
      <c r="J47" s="171"/>
    </row>
    <row r="48" spans="2:15" ht="24.95" customHeight="1">
      <c r="B48" s="86"/>
      <c r="D48" s="88" t="s">
        <v>67</v>
      </c>
      <c r="E48" s="18"/>
      <c r="F48" s="18"/>
      <c r="G48" s="168"/>
      <c r="H48" s="169"/>
      <c r="I48" s="172"/>
      <c r="J48" s="169"/>
    </row>
    <row r="49" spans="2:10" ht="24.95" customHeight="1">
      <c r="B49" s="86"/>
      <c r="D49" s="88" t="s">
        <v>68</v>
      </c>
      <c r="E49" s="32">
        <f>E47-E48</f>
        <v>0</v>
      </c>
      <c r="F49" s="32">
        <f>F47-F48</f>
        <v>0</v>
      </c>
      <c r="G49" s="170">
        <f>G47-G48</f>
        <v>0</v>
      </c>
      <c r="H49" s="174"/>
      <c r="I49" s="173">
        <f>I47-I48</f>
        <v>0</v>
      </c>
      <c r="J49" s="171"/>
    </row>
    <row r="50" spans="2:10" ht="24.95" customHeight="1">
      <c r="B50" s="86"/>
      <c r="D50" s="88" t="s">
        <v>69</v>
      </c>
      <c r="E50" s="18"/>
      <c r="F50" s="18"/>
      <c r="G50" s="168"/>
      <c r="H50" s="169"/>
      <c r="I50" s="172"/>
      <c r="J50" s="169"/>
    </row>
    <row r="51" spans="2:10" ht="24.95" customHeight="1">
      <c r="B51" s="86"/>
      <c r="D51" s="88" t="s">
        <v>70</v>
      </c>
      <c r="E51" s="18"/>
      <c r="F51" s="18"/>
      <c r="G51" s="168"/>
      <c r="H51" s="169"/>
      <c r="I51" s="172"/>
      <c r="J51" s="169"/>
    </row>
    <row r="52" spans="2:10" ht="24.95" customHeight="1">
      <c r="B52" s="89"/>
      <c r="D52" s="88" t="s">
        <v>71</v>
      </c>
      <c r="E52" s="32">
        <f>E49+E50-E51</f>
        <v>0</v>
      </c>
      <c r="F52" s="32">
        <f>F49+F50-F51</f>
        <v>0</v>
      </c>
      <c r="G52" s="170">
        <f>G49+G50-G51</f>
        <v>0</v>
      </c>
      <c r="H52" s="171"/>
      <c r="I52" s="173">
        <f>I49+I50-I51</f>
        <v>0</v>
      </c>
      <c r="J52" s="171"/>
    </row>
    <row r="53" spans="2:10" ht="24.95" customHeight="1">
      <c r="B53" s="86"/>
      <c r="D53" s="90" t="s">
        <v>72</v>
      </c>
      <c r="E53" s="20"/>
      <c r="F53" s="20"/>
      <c r="G53" s="172"/>
      <c r="H53" s="169"/>
      <c r="I53" s="172"/>
      <c r="J53" s="169"/>
    </row>
    <row r="54" spans="2:10" ht="24.95" customHeight="1">
      <c r="B54" s="86"/>
      <c r="D54" s="88" t="s">
        <v>73</v>
      </c>
      <c r="E54" s="18"/>
      <c r="F54" s="18"/>
      <c r="G54" s="172"/>
      <c r="H54" s="169"/>
      <c r="I54" s="172"/>
      <c r="J54" s="169"/>
    </row>
    <row r="55" spans="2:10" ht="24.95" customHeight="1">
      <c r="B55" s="86"/>
      <c r="D55" s="88" t="s">
        <v>74</v>
      </c>
      <c r="E55" s="32">
        <f>E52+E53-E54</f>
        <v>0</v>
      </c>
      <c r="F55" s="32">
        <f>F52+F53-F54</f>
        <v>0</v>
      </c>
      <c r="G55" s="173">
        <f>G52+G53-G54</f>
        <v>0</v>
      </c>
      <c r="H55" s="174"/>
      <c r="I55" s="173">
        <f>I52+I53-I54</f>
        <v>0</v>
      </c>
      <c r="J55" s="174"/>
    </row>
    <row r="56" spans="2:10" ht="24.95" customHeight="1">
      <c r="B56" s="86"/>
      <c r="D56" s="63" t="s">
        <v>75</v>
      </c>
      <c r="E56" s="63"/>
      <c r="F56" s="63"/>
      <c r="G56" s="63"/>
      <c r="H56" s="63"/>
      <c r="I56" s="63"/>
      <c r="J56" s="63"/>
    </row>
    <row r="57" spans="2:10" ht="24.95" customHeight="1">
      <c r="B57" s="86"/>
      <c r="D57" s="91"/>
      <c r="E57" s="92" t="s">
        <v>76</v>
      </c>
      <c r="F57" s="92" t="s">
        <v>61</v>
      </c>
      <c r="G57" s="183" t="s">
        <v>77</v>
      </c>
      <c r="H57" s="184"/>
      <c r="I57" s="184"/>
      <c r="J57" s="185"/>
    </row>
    <row r="58" spans="2:10" ht="24.95" customHeight="1">
      <c r="B58" s="87"/>
      <c r="D58" s="93" t="s">
        <v>78</v>
      </c>
      <c r="E58" s="21"/>
      <c r="F58" s="21"/>
      <c r="G58" s="195">
        <f>E58-F58</f>
        <v>0</v>
      </c>
      <c r="H58" s="196"/>
      <c r="I58" s="196"/>
      <c r="J58" s="197"/>
    </row>
    <row r="59" spans="2:10" ht="24.95" customHeight="1">
      <c r="B59" s="86"/>
    </row>
    <row r="60" spans="2:10" ht="24.95" customHeight="1">
      <c r="B60" s="86"/>
      <c r="D60" s="65" t="s">
        <v>79</v>
      </c>
    </row>
    <row r="61" spans="2:10" ht="24.95" customHeight="1">
      <c r="B61" s="86"/>
      <c r="D61" s="64" t="s">
        <v>80</v>
      </c>
    </row>
    <row r="62" spans="2:10" ht="24.95" customHeight="1">
      <c r="B62" s="86"/>
      <c r="D62" s="94" t="s">
        <v>81</v>
      </c>
      <c r="E62" s="94"/>
    </row>
    <row r="63" spans="2:10" ht="24.95" customHeight="1">
      <c r="B63" s="86"/>
      <c r="D63" s="154" t="s">
        <v>82</v>
      </c>
      <c r="E63" s="33">
        <f>F45</f>
        <v>0</v>
      </c>
      <c r="F63" s="95" t="s">
        <v>83</v>
      </c>
      <c r="G63" s="95"/>
      <c r="H63" s="95"/>
      <c r="I63" s="95"/>
      <c r="J63" s="95"/>
    </row>
    <row r="64" spans="2:10" ht="24.95" customHeight="1">
      <c r="B64" s="86"/>
      <c r="D64" s="154" t="s">
        <v>84</v>
      </c>
      <c r="E64" s="33">
        <f>F46</f>
        <v>0</v>
      </c>
      <c r="F64" s="95"/>
      <c r="G64" s="95"/>
      <c r="H64" s="95"/>
      <c r="I64" s="95"/>
      <c r="J64" s="95"/>
    </row>
    <row r="65" spans="2:10" ht="24.95" customHeight="1">
      <c r="B65" s="86"/>
      <c r="D65" s="154" t="s">
        <v>85</v>
      </c>
      <c r="E65" s="33">
        <f>F48</f>
        <v>0</v>
      </c>
      <c r="F65" s="95"/>
      <c r="G65" s="95"/>
      <c r="H65" s="95"/>
      <c r="I65" s="95"/>
      <c r="J65" s="95"/>
    </row>
    <row r="66" spans="2:10" ht="24.95" customHeight="1">
      <c r="B66" s="86"/>
      <c r="D66" s="154" t="s">
        <v>86</v>
      </c>
      <c r="E66" s="33">
        <f>F50</f>
        <v>0</v>
      </c>
      <c r="F66" s="95"/>
      <c r="G66" s="95"/>
      <c r="H66" s="95"/>
      <c r="I66" s="95"/>
      <c r="J66" s="95"/>
    </row>
    <row r="67" spans="2:10" ht="24.95" customHeight="1">
      <c r="B67" s="86"/>
      <c r="D67" s="154" t="s">
        <v>87</v>
      </c>
      <c r="E67" s="33">
        <f>F51</f>
        <v>0</v>
      </c>
      <c r="F67" s="95"/>
      <c r="G67" s="95"/>
      <c r="H67" s="95"/>
      <c r="I67" s="95"/>
      <c r="J67" s="95"/>
    </row>
    <row r="68" spans="2:10" ht="24.95" customHeight="1">
      <c r="B68" s="86"/>
      <c r="D68" s="154" t="s">
        <v>88</v>
      </c>
      <c r="E68" s="33">
        <f>F53</f>
        <v>0</v>
      </c>
      <c r="F68" s="95"/>
      <c r="G68" s="95"/>
      <c r="H68" s="95"/>
      <c r="I68" s="95"/>
      <c r="J68" s="95"/>
    </row>
    <row r="69" spans="2:10" ht="24.95" customHeight="1">
      <c r="B69" s="86"/>
      <c r="D69" s="154" t="s">
        <v>89</v>
      </c>
      <c r="E69" s="33">
        <f>F54</f>
        <v>0</v>
      </c>
      <c r="F69" s="95"/>
      <c r="G69" s="95"/>
      <c r="H69" s="95"/>
      <c r="I69" s="95"/>
      <c r="J69" s="95"/>
    </row>
    <row r="70" spans="2:10" ht="24.95" customHeight="1">
      <c r="B70" s="86"/>
      <c r="D70" s="154" t="s">
        <v>242</v>
      </c>
      <c r="E70" s="22"/>
      <c r="F70" s="194" t="s">
        <v>243</v>
      </c>
      <c r="G70" s="194"/>
      <c r="H70" s="194"/>
      <c r="I70" s="95"/>
      <c r="J70" s="95"/>
    </row>
    <row r="71" spans="2:10" ht="9.9499999999999993" customHeight="1">
      <c r="B71" s="86"/>
      <c r="D71" s="96"/>
      <c r="E71" s="97"/>
      <c r="F71" s="153"/>
      <c r="G71" s="153"/>
      <c r="H71" s="153"/>
      <c r="I71" s="95"/>
      <c r="J71" s="95"/>
    </row>
    <row r="72" spans="2:10" ht="24.95" customHeight="1">
      <c r="B72" s="86"/>
      <c r="D72" s="154" t="s">
        <v>90</v>
      </c>
      <c r="E72" s="33">
        <f>'【法人】1回目＞計算用シート'!E72</f>
        <v>0</v>
      </c>
      <c r="F72" s="153" t="s">
        <v>91</v>
      </c>
      <c r="G72" s="95"/>
      <c r="H72" s="95"/>
      <c r="I72" s="95"/>
      <c r="J72" s="95"/>
    </row>
    <row r="73" spans="2:10" ht="24.95" customHeight="1">
      <c r="B73" s="86"/>
      <c r="D73" s="154" t="s">
        <v>92</v>
      </c>
      <c r="E73" s="33">
        <f>'【法人】1回目＞計算用シート'!E73</f>
        <v>0</v>
      </c>
      <c r="F73" s="153" t="s">
        <v>93</v>
      </c>
      <c r="G73" s="95"/>
      <c r="H73" s="95"/>
      <c r="I73" s="95"/>
      <c r="J73" s="95"/>
    </row>
    <row r="74" spans="2:10" ht="9.9499999999999993" customHeight="1">
      <c r="B74" s="86"/>
      <c r="D74" s="96"/>
      <c r="E74" s="97"/>
      <c r="F74" s="153"/>
      <c r="G74" s="153"/>
      <c r="H74" s="153"/>
      <c r="I74" s="95"/>
      <c r="J74" s="95"/>
    </row>
    <row r="75" spans="2:10" ht="24.95" customHeight="1">
      <c r="B75" s="86"/>
      <c r="D75" s="154" t="s">
        <v>94</v>
      </c>
      <c r="E75" s="22"/>
      <c r="F75" s="153" t="s">
        <v>95</v>
      </c>
      <c r="G75" s="95"/>
      <c r="H75" s="95"/>
      <c r="I75" s="95"/>
      <c r="J75" s="95"/>
    </row>
    <row r="76" spans="2:10" ht="24.95" customHeight="1">
      <c r="B76" s="86"/>
      <c r="D76" s="154" t="s">
        <v>96</v>
      </c>
      <c r="E76" s="22"/>
      <c r="F76" s="153" t="s">
        <v>97</v>
      </c>
      <c r="G76" s="95"/>
      <c r="H76" s="95"/>
      <c r="I76" s="95"/>
      <c r="J76" s="95"/>
    </row>
    <row r="77" spans="2:10" ht="24.95" customHeight="1">
      <c r="B77" s="86"/>
      <c r="E77" s="98"/>
      <c r="F77" s="95" t="s">
        <v>98</v>
      </c>
      <c r="G77" s="95"/>
      <c r="H77" s="95"/>
      <c r="I77" s="95"/>
      <c r="J77" s="95"/>
    </row>
    <row r="78" spans="2:10" ht="24.95" customHeight="1">
      <c r="B78" s="86"/>
      <c r="D78" s="65" t="s">
        <v>99</v>
      </c>
      <c r="E78" s="98"/>
      <c r="F78" s="95"/>
      <c r="G78" s="95"/>
      <c r="H78" s="95"/>
      <c r="I78" s="95"/>
      <c r="J78" s="95"/>
    </row>
    <row r="79" spans="2:10" ht="24.95" customHeight="1">
      <c r="B79" s="86"/>
      <c r="D79" s="94" t="s">
        <v>81</v>
      </c>
      <c r="E79" s="99" t="s">
        <v>100</v>
      </c>
      <c r="F79" s="100" t="s">
        <v>101</v>
      </c>
      <c r="G79" s="95"/>
      <c r="H79" s="95"/>
      <c r="I79" s="95"/>
      <c r="J79" s="95"/>
    </row>
    <row r="80" spans="2:10" ht="24.95" customHeight="1">
      <c r="B80" s="101" t="s">
        <v>102</v>
      </c>
      <c r="D80" s="102" t="s">
        <v>103</v>
      </c>
      <c r="E80" s="37">
        <f>E45</f>
        <v>0</v>
      </c>
      <c r="F80" s="37">
        <f>F45</f>
        <v>0</v>
      </c>
      <c r="G80" s="95"/>
      <c r="H80" s="95"/>
      <c r="I80" s="95"/>
      <c r="J80" s="95"/>
    </row>
    <row r="81" spans="2:11" ht="24.95" customHeight="1">
      <c r="B81" s="101" t="s">
        <v>104</v>
      </c>
      <c r="D81" s="102" t="s">
        <v>105</v>
      </c>
      <c r="E81" s="37">
        <f>E47</f>
        <v>0</v>
      </c>
      <c r="F81" s="37">
        <f>F47</f>
        <v>0</v>
      </c>
      <c r="G81" s="95"/>
      <c r="H81" s="95"/>
      <c r="I81" s="95"/>
      <c r="J81" s="95"/>
    </row>
    <row r="82" spans="2:11" ht="24.95" customHeight="1" thickBot="1">
      <c r="B82" s="103" t="s">
        <v>106</v>
      </c>
      <c r="D82" s="104" t="s">
        <v>107</v>
      </c>
      <c r="E82" s="38">
        <f>E52</f>
        <v>0</v>
      </c>
      <c r="F82" s="105"/>
      <c r="G82" s="95"/>
      <c r="H82" s="95"/>
      <c r="I82" s="95"/>
      <c r="J82" s="95"/>
    </row>
    <row r="83" spans="2:11" ht="24.95" customHeight="1">
      <c r="B83" s="101" t="s">
        <v>108</v>
      </c>
      <c r="D83" s="106" t="s">
        <v>109</v>
      </c>
      <c r="E83" s="34">
        <f>E58</f>
        <v>0</v>
      </c>
      <c r="F83" s="34">
        <f>F58</f>
        <v>0</v>
      </c>
      <c r="G83" s="95"/>
      <c r="H83" s="95"/>
      <c r="I83" s="95"/>
      <c r="J83" s="95"/>
    </row>
    <row r="84" spans="2:11" ht="24.95" customHeight="1">
      <c r="B84" s="86"/>
      <c r="E84" s="98"/>
      <c r="F84" s="95"/>
      <c r="G84" s="95"/>
      <c r="H84" s="95"/>
      <c r="I84" s="95"/>
      <c r="J84" s="95"/>
    </row>
    <row r="85" spans="2:11" ht="24.95" customHeight="1">
      <c r="B85" s="86"/>
      <c r="D85" s="65" t="s">
        <v>110</v>
      </c>
      <c r="E85" s="107"/>
      <c r="F85" s="95"/>
      <c r="G85" s="95"/>
      <c r="H85" s="95"/>
      <c r="I85" s="95"/>
      <c r="J85" s="95"/>
    </row>
    <row r="86" spans="2:11" ht="24.95" customHeight="1">
      <c r="B86" s="86"/>
      <c r="D86" s="94" t="s">
        <v>81</v>
      </c>
      <c r="E86" s="44" t="s">
        <v>111</v>
      </c>
      <c r="F86" s="95"/>
      <c r="G86" s="95"/>
      <c r="H86" s="95"/>
      <c r="I86" s="95"/>
      <c r="J86" s="95"/>
    </row>
    <row r="87" spans="2:11" ht="24.95" customHeight="1">
      <c r="B87" s="93" t="s">
        <v>112</v>
      </c>
      <c r="D87" s="102" t="s">
        <v>113</v>
      </c>
      <c r="E87" s="35">
        <f>E72</f>
        <v>0</v>
      </c>
      <c r="F87" s="186" t="s">
        <v>114</v>
      </c>
      <c r="G87" s="187"/>
      <c r="H87" s="187"/>
      <c r="I87" s="188"/>
      <c r="J87" s="188"/>
    </row>
    <row r="88" spans="2:11" ht="24.95" customHeight="1">
      <c r="B88" s="93" t="s">
        <v>115</v>
      </c>
      <c r="D88" s="102" t="s">
        <v>116</v>
      </c>
      <c r="E88" s="35">
        <f>E63+E66+E68-E64-E65-E67-E69-E70+'【法人】3回目＞計算用シート'!E88</f>
        <v>0</v>
      </c>
      <c r="F88" s="186" t="s">
        <v>240</v>
      </c>
      <c r="G88" s="187"/>
      <c r="H88" s="187"/>
      <c r="I88" s="188"/>
      <c r="J88" s="188"/>
    </row>
    <row r="89" spans="2:11" ht="24.95" customHeight="1">
      <c r="B89" s="93" t="s">
        <v>118</v>
      </c>
      <c r="D89" s="102" t="s">
        <v>119</v>
      </c>
      <c r="E89" s="35">
        <f>E73</f>
        <v>0</v>
      </c>
      <c r="F89" s="186" t="s">
        <v>120</v>
      </c>
      <c r="G89" s="187"/>
      <c r="H89" s="187"/>
      <c r="I89" s="188"/>
      <c r="J89" s="188"/>
    </row>
    <row r="90" spans="2:11" ht="24.95" customHeight="1">
      <c r="B90" s="93" t="s">
        <v>121</v>
      </c>
      <c r="D90" s="102" t="s">
        <v>122</v>
      </c>
      <c r="E90" s="35">
        <f>E64+E65+E67+E69+E70+'【法人】3回目＞計算用シート'!E90</f>
        <v>0</v>
      </c>
      <c r="F90" s="186" t="s">
        <v>241</v>
      </c>
      <c r="G90" s="187"/>
      <c r="H90" s="187"/>
      <c r="I90" s="188"/>
      <c r="J90" s="188"/>
    </row>
    <row r="91" spans="2:11" ht="24.95" customHeight="1">
      <c r="B91" s="93" t="s">
        <v>124</v>
      </c>
      <c r="D91" s="102" t="s">
        <v>125</v>
      </c>
      <c r="E91" s="35">
        <f>IFERROR(INT(IF(((E88-E89)*E87/E90)&gt;=0,(E88-E89)*E87/E90,0)),IFERROR(INT(IF(((E88-E89)*E87/E90)&gt;=0,(E88-E89)*E87/E90,0)),0))</f>
        <v>0</v>
      </c>
      <c r="F91" s="186" t="s">
        <v>126</v>
      </c>
      <c r="G91" s="187"/>
      <c r="H91" s="187"/>
      <c r="I91" s="188"/>
      <c r="J91" s="188"/>
    </row>
    <row r="92" spans="2:11" ht="24.95" customHeight="1" thickBot="1">
      <c r="B92" s="93" t="s">
        <v>127</v>
      </c>
      <c r="D92" s="108" t="s">
        <v>128</v>
      </c>
      <c r="E92" s="36">
        <f>E75+E76</f>
        <v>0</v>
      </c>
      <c r="F92" s="186" t="s">
        <v>129</v>
      </c>
      <c r="G92" s="187"/>
      <c r="H92" s="187"/>
      <c r="I92" s="188"/>
      <c r="J92" s="188"/>
    </row>
    <row r="93" spans="2:11" ht="24.95" customHeight="1" thickTop="1" thickBot="1">
      <c r="B93" s="93" t="s">
        <v>130</v>
      </c>
      <c r="D93" s="109" t="s">
        <v>131</v>
      </c>
      <c r="E93" s="110">
        <f>INT(IF(E92=E87,0,IF(E91&gt;E87,E87-E92,MAX(E91-E92,0))))</f>
        <v>0</v>
      </c>
      <c r="F93" s="189" t="s">
        <v>132</v>
      </c>
      <c r="G93" s="187"/>
      <c r="H93" s="187"/>
      <c r="I93" s="188"/>
      <c r="J93" s="188"/>
    </row>
    <row r="94" spans="2:11" ht="24.95" customHeight="1" thickTop="1">
      <c r="B94" s="86"/>
    </row>
    <row r="95" spans="2:11" ht="24.95" customHeight="1">
      <c r="B95" s="86"/>
      <c r="D95" s="73" t="s">
        <v>133</v>
      </c>
      <c r="E95" s="111"/>
      <c r="F95" s="111"/>
      <c r="G95" s="111"/>
      <c r="H95" s="111"/>
      <c r="I95" s="111"/>
      <c r="J95" s="111"/>
    </row>
    <row r="96" spans="2:11" ht="24.95" customHeight="1">
      <c r="B96" s="86"/>
      <c r="D96" s="86" t="s">
        <v>134</v>
      </c>
      <c r="E96" s="63"/>
      <c r="F96" s="63"/>
      <c r="G96" s="63"/>
      <c r="H96" s="63"/>
      <c r="I96" s="63"/>
      <c r="J96" s="63"/>
      <c r="K96" s="63"/>
    </row>
    <row r="97" spans="2:8" ht="24.95" customHeight="1">
      <c r="B97" s="86"/>
      <c r="D97" s="112" t="s">
        <v>135</v>
      </c>
      <c r="E97" s="113"/>
      <c r="F97" s="113"/>
    </row>
    <row r="98" spans="2:8" ht="24.95" customHeight="1">
      <c r="B98" s="86"/>
      <c r="D98" s="114" t="s">
        <v>58</v>
      </c>
      <c r="E98" s="115" t="s">
        <v>76</v>
      </c>
      <c r="F98" s="115" t="s">
        <v>61</v>
      </c>
      <c r="G98" s="69"/>
      <c r="H98" s="69"/>
    </row>
    <row r="99" spans="2:8" ht="24.95" customHeight="1">
      <c r="B99" s="86"/>
      <c r="D99" s="116" t="s">
        <v>136</v>
      </c>
      <c r="E99" s="23"/>
      <c r="F99" s="23"/>
    </row>
    <row r="100" spans="2:8" ht="24.95" customHeight="1">
      <c r="B100" s="86"/>
      <c r="D100" s="116" t="s">
        <v>137</v>
      </c>
      <c r="E100" s="23"/>
      <c r="F100" s="23"/>
    </row>
    <row r="101" spans="2:8" ht="24.95" customHeight="1">
      <c r="B101" s="86"/>
      <c r="D101" s="116" t="s">
        <v>138</v>
      </c>
      <c r="E101" s="23"/>
      <c r="F101" s="23"/>
    </row>
    <row r="102" spans="2:8" ht="24.95" customHeight="1">
      <c r="B102" s="86"/>
      <c r="D102" s="116" t="s">
        <v>139</v>
      </c>
      <c r="E102" s="23"/>
      <c r="F102" s="23"/>
    </row>
    <row r="103" spans="2:8" ht="24.95" customHeight="1">
      <c r="B103" s="86"/>
      <c r="D103" s="116" t="s">
        <v>140</v>
      </c>
      <c r="E103" s="23"/>
      <c r="F103" s="23"/>
    </row>
    <row r="104" spans="2:8" ht="24.95" customHeight="1" thickBot="1">
      <c r="B104" s="86"/>
      <c r="D104" s="117" t="s">
        <v>141</v>
      </c>
      <c r="E104" s="24"/>
      <c r="F104" s="24"/>
    </row>
    <row r="105" spans="2:8" ht="24.95" customHeight="1" thickTop="1">
      <c r="B105" s="86"/>
      <c r="D105" s="118" t="s">
        <v>142</v>
      </c>
      <c r="E105" s="50">
        <f>SUM(E99:E104)</f>
        <v>0</v>
      </c>
      <c r="F105" s="50">
        <f>SUM(F99:F104)</f>
        <v>0</v>
      </c>
    </row>
    <row r="106" spans="2:8" ht="24.95" customHeight="1">
      <c r="B106" s="86"/>
    </row>
    <row r="107" spans="2:8" ht="24.95" customHeight="1">
      <c r="B107" s="86"/>
      <c r="D107" s="119" t="s">
        <v>143</v>
      </c>
      <c r="E107" s="120"/>
      <c r="F107" s="120"/>
    </row>
    <row r="108" spans="2:8" ht="24.95" customHeight="1">
      <c r="B108" s="86"/>
      <c r="D108" s="114" t="s">
        <v>58</v>
      </c>
      <c r="E108" s="115" t="s">
        <v>76</v>
      </c>
      <c r="F108" s="115" t="s">
        <v>61</v>
      </c>
      <c r="G108" s="69"/>
      <c r="H108" s="69"/>
    </row>
    <row r="109" spans="2:8" ht="24.95" customHeight="1">
      <c r="B109" s="86"/>
      <c r="D109" s="121" t="s">
        <v>144</v>
      </c>
      <c r="E109" s="39">
        <f t="shared" ref="E109:F111" si="0">E99</f>
        <v>0</v>
      </c>
      <c r="F109" s="39">
        <f t="shared" si="0"/>
        <v>0</v>
      </c>
    </row>
    <row r="110" spans="2:8" ht="24.95" customHeight="1">
      <c r="B110" s="86"/>
      <c r="D110" s="121" t="s">
        <v>145</v>
      </c>
      <c r="E110" s="39">
        <f t="shared" si="0"/>
        <v>0</v>
      </c>
      <c r="F110" s="39">
        <f t="shared" si="0"/>
        <v>0</v>
      </c>
    </row>
    <row r="111" spans="2:8" ht="24.95" customHeight="1">
      <c r="B111" s="86"/>
      <c r="D111" s="121" t="s">
        <v>146</v>
      </c>
      <c r="E111" s="39">
        <f t="shared" si="0"/>
        <v>0</v>
      </c>
      <c r="F111" s="39">
        <f t="shared" si="0"/>
        <v>0</v>
      </c>
    </row>
    <row r="112" spans="2:8" ht="24.95" customHeight="1">
      <c r="B112" s="86"/>
      <c r="D112" s="116" t="s">
        <v>147</v>
      </c>
      <c r="E112" s="25"/>
      <c r="F112" s="25"/>
      <c r="G112" s="86"/>
    </row>
    <row r="113" spans="2:8" ht="24.95" customHeight="1">
      <c r="B113" s="86"/>
      <c r="D113" s="116" t="s">
        <v>148</v>
      </c>
      <c r="E113" s="25"/>
      <c r="F113" s="25"/>
    </row>
    <row r="114" spans="2:8" ht="24.95" customHeight="1">
      <c r="B114" s="86"/>
      <c r="D114" s="121" t="s">
        <v>149</v>
      </c>
      <c r="E114" s="39">
        <f>E102</f>
        <v>0</v>
      </c>
      <c r="F114" s="39">
        <f>F102</f>
        <v>0</v>
      </c>
    </row>
    <row r="115" spans="2:8" ht="24.95" customHeight="1">
      <c r="B115" s="86"/>
      <c r="D115" s="116" t="s">
        <v>150</v>
      </c>
      <c r="E115" s="25"/>
      <c r="F115" s="25"/>
    </row>
    <row r="116" spans="2:8" ht="24.95" customHeight="1">
      <c r="B116" s="86"/>
      <c r="D116" s="116" t="s">
        <v>151</v>
      </c>
      <c r="E116" s="25"/>
      <c r="F116" s="25"/>
    </row>
    <row r="117" spans="2:8" ht="24.95" customHeight="1">
      <c r="B117" s="86"/>
      <c r="D117" s="116" t="s">
        <v>152</v>
      </c>
      <c r="E117" s="25"/>
      <c r="F117" s="25"/>
    </row>
    <row r="118" spans="2:8" ht="24.95" customHeight="1">
      <c r="B118" s="86"/>
      <c r="D118" s="121" t="s">
        <v>153</v>
      </c>
      <c r="E118" s="39">
        <f>E103</f>
        <v>0</v>
      </c>
      <c r="F118" s="39">
        <f>F103</f>
        <v>0</v>
      </c>
    </row>
    <row r="119" spans="2:8" ht="24.95" customHeight="1">
      <c r="B119" s="86"/>
      <c r="D119" s="116" t="s">
        <v>154</v>
      </c>
      <c r="E119" s="25"/>
      <c r="F119" s="25"/>
    </row>
    <row r="120" spans="2:8" ht="24.95" customHeight="1">
      <c r="B120" s="86"/>
      <c r="D120" s="121" t="s">
        <v>155</v>
      </c>
      <c r="E120" s="39">
        <f>E104</f>
        <v>0</v>
      </c>
      <c r="F120" s="39">
        <f>F104</f>
        <v>0</v>
      </c>
    </row>
    <row r="121" spans="2:8" ht="24.95" customHeight="1" thickBot="1">
      <c r="B121" s="86"/>
      <c r="D121" s="122" t="s">
        <v>156</v>
      </c>
      <c r="E121" s="26"/>
      <c r="F121" s="26"/>
    </row>
    <row r="122" spans="2:8" ht="24.95" customHeight="1" thickTop="1">
      <c r="B122" s="101" t="s">
        <v>157</v>
      </c>
      <c r="D122" s="123" t="s">
        <v>158</v>
      </c>
      <c r="E122" s="40">
        <f>SUM(E109:E121)</f>
        <v>0</v>
      </c>
      <c r="F122" s="40">
        <f>SUM(F109:F121)</f>
        <v>0</v>
      </c>
    </row>
    <row r="123" spans="2:8" ht="24.95" customHeight="1">
      <c r="B123" s="86"/>
      <c r="D123" s="124"/>
    </row>
    <row r="124" spans="2:8" ht="24.95" customHeight="1">
      <c r="B124" s="86"/>
      <c r="D124" s="119" t="s">
        <v>159</v>
      </c>
      <c r="E124" s="113"/>
      <c r="F124" s="113"/>
    </row>
    <row r="125" spans="2:8" ht="24.95" customHeight="1">
      <c r="B125" s="86"/>
      <c r="D125" s="125" t="s">
        <v>58</v>
      </c>
      <c r="E125" s="115" t="s">
        <v>76</v>
      </c>
      <c r="F125" s="115" t="s">
        <v>61</v>
      </c>
      <c r="G125" s="69"/>
      <c r="H125" s="69"/>
    </row>
    <row r="126" spans="2:8" ht="24.95" customHeight="1">
      <c r="B126" s="86"/>
      <c r="D126" s="116" t="s">
        <v>160</v>
      </c>
      <c r="E126" s="25"/>
      <c r="F126" s="25"/>
    </row>
    <row r="127" spans="2:8" ht="24.95" customHeight="1">
      <c r="B127" s="86"/>
      <c r="D127" s="116" t="s">
        <v>161</v>
      </c>
      <c r="E127" s="25"/>
      <c r="F127" s="25"/>
    </row>
    <row r="128" spans="2:8" ht="24.95" customHeight="1">
      <c r="B128" s="86"/>
      <c r="D128" s="116" t="s">
        <v>162</v>
      </c>
      <c r="E128" s="25"/>
      <c r="F128" s="25"/>
    </row>
    <row r="129" spans="2:7" ht="24.95" customHeight="1" thickBot="1">
      <c r="B129" s="86"/>
      <c r="D129" s="117" t="s">
        <v>156</v>
      </c>
      <c r="E129" s="27"/>
      <c r="F129" s="27"/>
    </row>
    <row r="130" spans="2:7" ht="24.95" customHeight="1" thickTop="1" thickBot="1">
      <c r="B130" s="86"/>
      <c r="D130" s="126" t="s">
        <v>163</v>
      </c>
      <c r="E130" s="41">
        <f>SUM(E126:E129)</f>
        <v>0</v>
      </c>
      <c r="F130" s="41">
        <f>SUM(F126:F129)</f>
        <v>0</v>
      </c>
    </row>
    <row r="131" spans="2:7" ht="24.95" customHeight="1" thickTop="1" thickBot="1">
      <c r="B131" s="86"/>
      <c r="D131" s="127" t="s">
        <v>164</v>
      </c>
      <c r="E131" s="28"/>
      <c r="F131" s="28"/>
    </row>
    <row r="132" spans="2:7" ht="24.95" customHeight="1" thickTop="1">
      <c r="B132" s="101" t="s">
        <v>165</v>
      </c>
      <c r="D132" s="123" t="s">
        <v>158</v>
      </c>
      <c r="E132" s="40">
        <f>E126+E127+E128+E129+E131</f>
        <v>0</v>
      </c>
      <c r="F132" s="40">
        <f>F130+F131</f>
        <v>0</v>
      </c>
    </row>
    <row r="133" spans="2:7" ht="24.95" customHeight="1">
      <c r="B133" s="86"/>
      <c r="D133" s="124"/>
      <c r="E133" s="128"/>
      <c r="F133" s="128"/>
    </row>
    <row r="134" spans="2:7" ht="24.95" customHeight="1">
      <c r="B134" s="86"/>
      <c r="D134" s="119" t="s">
        <v>166</v>
      </c>
    </row>
    <row r="135" spans="2:7" ht="24.95" customHeight="1">
      <c r="B135" s="86"/>
      <c r="D135" s="68" t="s">
        <v>167</v>
      </c>
      <c r="F135" s="129"/>
    </row>
    <row r="136" spans="2:7" ht="24.95" customHeight="1">
      <c r="B136" s="86"/>
      <c r="D136" s="125" t="s">
        <v>58</v>
      </c>
      <c r="E136" s="140" t="s">
        <v>213</v>
      </c>
      <c r="F136" s="115" t="s">
        <v>169</v>
      </c>
    </row>
    <row r="137" spans="2:7" ht="24.95" customHeight="1">
      <c r="B137" s="86"/>
      <c r="D137" s="116" t="s">
        <v>82</v>
      </c>
      <c r="E137" s="54">
        <f>+'【法人】3回目＞計算用シート'!F137</f>
        <v>0</v>
      </c>
      <c r="F137" s="39">
        <f>F45</f>
        <v>0</v>
      </c>
      <c r="G137" s="129"/>
    </row>
    <row r="138" spans="2:7" ht="24.95" customHeight="1">
      <c r="B138" s="86"/>
      <c r="D138" s="116" t="s">
        <v>84</v>
      </c>
      <c r="E138" s="54">
        <f>+'【法人】3回目＞計算用シート'!F138</f>
        <v>0</v>
      </c>
      <c r="F138" s="39">
        <f>F46</f>
        <v>0</v>
      </c>
    </row>
    <row r="139" spans="2:7" ht="24.95" customHeight="1">
      <c r="B139" s="86"/>
      <c r="D139" s="116" t="s">
        <v>170</v>
      </c>
      <c r="E139" s="54">
        <f>+'【法人】3回目＞計算用シート'!F139</f>
        <v>0</v>
      </c>
      <c r="F139" s="39">
        <f>F47</f>
        <v>0</v>
      </c>
    </row>
    <row r="140" spans="2:7" ht="24.95" customHeight="1">
      <c r="B140" s="86"/>
      <c r="D140" s="116" t="s">
        <v>171</v>
      </c>
      <c r="E140" s="54">
        <f>+'【法人】3回目＞計算用シート'!F140</f>
        <v>0</v>
      </c>
      <c r="F140" s="39">
        <f>F48</f>
        <v>0</v>
      </c>
    </row>
    <row r="141" spans="2:7" ht="24.95" customHeight="1">
      <c r="B141" s="86"/>
      <c r="D141" s="116" t="s">
        <v>172</v>
      </c>
      <c r="E141" s="54">
        <f>+'【法人】3回目＞計算用シート'!F141</f>
        <v>0</v>
      </c>
      <c r="F141" s="39">
        <f>F47-F48</f>
        <v>0</v>
      </c>
    </row>
    <row r="142" spans="2:7" ht="24.95" customHeight="1">
      <c r="B142" s="86"/>
      <c r="D142" s="116" t="s">
        <v>173</v>
      </c>
      <c r="E142" s="54">
        <f>+'【法人】3回目＞計算用シート'!F142</f>
        <v>0</v>
      </c>
      <c r="F142" s="39">
        <f>F47-F48+F50-F51</f>
        <v>0</v>
      </c>
    </row>
    <row r="143" spans="2:7" ht="24.95" customHeight="1">
      <c r="B143" s="86"/>
      <c r="D143" s="116" t="s">
        <v>174</v>
      </c>
      <c r="E143" s="54">
        <f>+'【法人】3回目＞計算用シート'!F143</f>
        <v>0</v>
      </c>
      <c r="F143" s="39">
        <f>F105</f>
        <v>0</v>
      </c>
    </row>
    <row r="144" spans="2:7" ht="24.95" customHeight="1">
      <c r="B144" s="86"/>
      <c r="D144" s="116" t="s">
        <v>175</v>
      </c>
      <c r="E144" s="54">
        <f>+'【法人】3回目＞計算用シート'!F144</f>
        <v>0</v>
      </c>
      <c r="F144" s="39">
        <f>F122</f>
        <v>0</v>
      </c>
    </row>
    <row r="145" spans="2:10" ht="24.95" customHeight="1">
      <c r="B145" s="86"/>
      <c r="D145" s="116" t="s">
        <v>176</v>
      </c>
      <c r="E145" s="54">
        <f>+'【法人】3回目＞計算用シート'!F145</f>
        <v>0</v>
      </c>
      <c r="F145" s="23"/>
      <c r="G145" s="69"/>
      <c r="H145" s="69"/>
    </row>
    <row r="146" spans="2:10" ht="24.95" customHeight="1">
      <c r="B146" s="86"/>
      <c r="D146" s="116" t="s">
        <v>177</v>
      </c>
      <c r="E146" s="54">
        <f>+'【法人】3回目＞計算用シート'!F146</f>
        <v>0</v>
      </c>
      <c r="F146" s="23"/>
    </row>
    <row r="147" spans="2:10" ht="24.95" customHeight="1">
      <c r="B147" s="86"/>
      <c r="D147" s="116" t="s">
        <v>178</v>
      </c>
      <c r="E147" s="54">
        <f>+'【法人】3回目＞計算用シート'!F147</f>
        <v>0</v>
      </c>
      <c r="F147" s="39">
        <f>F132</f>
        <v>0</v>
      </c>
      <c r="G147" s="129"/>
      <c r="H147" s="129"/>
    </row>
    <row r="148" spans="2:10" ht="24.95" customHeight="1">
      <c r="B148" s="86"/>
      <c r="D148" s="116" t="s">
        <v>179</v>
      </c>
      <c r="E148" s="54">
        <f>+'【法人】3回目＞計算用シート'!F148</f>
        <v>0</v>
      </c>
      <c r="F148" s="39">
        <f>F130</f>
        <v>0</v>
      </c>
    </row>
    <row r="149" spans="2:10" ht="24.95" customHeight="1">
      <c r="B149" s="86"/>
      <c r="D149" s="116" t="s">
        <v>180</v>
      </c>
      <c r="E149" s="54">
        <f>+'【法人】3回目＞計算用シート'!F149</f>
        <v>0</v>
      </c>
      <c r="F149" s="39">
        <f>F131</f>
        <v>0</v>
      </c>
    </row>
    <row r="150" spans="2:10" ht="24.95" customHeight="1">
      <c r="B150" s="93" t="s">
        <v>181</v>
      </c>
      <c r="D150" s="131" t="s">
        <v>182</v>
      </c>
      <c r="E150" s="54">
        <f>+'【法人】3回目＞計算用シート'!F150</f>
        <v>0</v>
      </c>
      <c r="F150" s="39">
        <f>F141+F144+F147</f>
        <v>0</v>
      </c>
    </row>
    <row r="151" spans="2:10" ht="24.95" customHeight="1">
      <c r="B151" s="86"/>
      <c r="D151" s="116" t="s">
        <v>183</v>
      </c>
      <c r="E151" s="55">
        <f>+'【法人】3回目＞計算用シート'!F151</f>
        <v>0</v>
      </c>
      <c r="F151" s="51"/>
    </row>
    <row r="152" spans="2:10" ht="24.95" customHeight="1">
      <c r="B152" s="93" t="s">
        <v>184</v>
      </c>
      <c r="D152" s="116" t="s">
        <v>185</v>
      </c>
      <c r="E152" s="54">
        <f>+'【法人】3回目＞計算用シート'!F152</f>
        <v>0</v>
      </c>
      <c r="F152" s="39">
        <f>IFERROR(F150/F151,)</f>
        <v>0</v>
      </c>
    </row>
    <row r="153" spans="2:10" ht="24.95" customHeight="1">
      <c r="B153" s="86"/>
      <c r="D153" s="113"/>
      <c r="E153" s="128"/>
      <c r="F153" s="128"/>
    </row>
    <row r="154" spans="2:10" ht="24.95" customHeight="1">
      <c r="B154" s="103" t="s">
        <v>186</v>
      </c>
      <c r="D154" s="132" t="s">
        <v>187</v>
      </c>
      <c r="E154" s="133"/>
      <c r="F154" s="43">
        <f>IFERROR(IF(E150&lt;0,(F150-E150)/E150*-1,IF(E150&gt;0,(F150-E150)/E150,IF(AND(E150=0,F150&gt;0),1,0))),0)</f>
        <v>0</v>
      </c>
    </row>
    <row r="155" spans="2:10" ht="24.95" customHeight="1">
      <c r="B155" s="103" t="s">
        <v>188</v>
      </c>
      <c r="D155" s="132" t="s">
        <v>189</v>
      </c>
      <c r="E155" s="133"/>
      <c r="F155" s="43">
        <f>IFERROR(IF(E152&lt;0,(F152-E152)/E152*-1,IF(E152&gt;0,(F152-E152)/E152,IF(AND(E152=0,F152&gt;0),1,0))),0)</f>
        <v>0</v>
      </c>
    </row>
    <row r="156" spans="2:10" ht="24.95" customHeight="1">
      <c r="B156" s="86"/>
    </row>
    <row r="157" spans="2:10" ht="24.95" customHeight="1">
      <c r="B157" s="86"/>
      <c r="D157" s="73" t="s">
        <v>190</v>
      </c>
      <c r="E157" s="111"/>
      <c r="F157" s="111"/>
      <c r="G157" s="111"/>
      <c r="H157" s="111"/>
      <c r="I157" s="111"/>
      <c r="J157" s="111"/>
    </row>
    <row r="158" spans="2:10" ht="24.95" customHeight="1">
      <c r="B158" s="86"/>
      <c r="D158" s="86" t="s">
        <v>191</v>
      </c>
    </row>
    <row r="159" spans="2:10" ht="24.95" customHeight="1">
      <c r="B159" s="86"/>
      <c r="D159" s="134" t="s">
        <v>192</v>
      </c>
    </row>
    <row r="160" spans="2:10" ht="24.95" customHeight="1">
      <c r="B160" s="86"/>
      <c r="C160" s="86"/>
      <c r="D160" s="141"/>
      <c r="E160" s="142"/>
      <c r="F160" s="142"/>
      <c r="G160" s="158"/>
      <c r="H160" s="142"/>
      <c r="I160" s="157"/>
      <c r="J160" s="142"/>
    </row>
    <row r="161" spans="2:10" ht="24.95" customHeight="1">
      <c r="B161" s="86"/>
      <c r="C161" s="86"/>
      <c r="D161" s="143"/>
      <c r="E161" s="239"/>
      <c r="F161" s="240"/>
      <c r="G161" s="241"/>
      <c r="H161" s="241"/>
      <c r="I161" s="242"/>
      <c r="J161" s="242"/>
    </row>
    <row r="162" spans="2:10" ht="24.95" customHeight="1">
      <c r="B162" s="86"/>
      <c r="C162" s="86"/>
      <c r="D162" s="143"/>
      <c r="E162" s="144"/>
      <c r="F162" s="145"/>
      <c r="G162" s="243"/>
      <c r="H162" s="244"/>
      <c r="I162" s="245"/>
      <c r="J162" s="246"/>
    </row>
    <row r="163" spans="2:10" ht="24.95" customHeight="1">
      <c r="B163" s="86"/>
      <c r="C163" s="86"/>
      <c r="D163" s="143"/>
      <c r="E163" s="144"/>
      <c r="F163" s="145"/>
      <c r="G163" s="243"/>
      <c r="H163" s="245"/>
      <c r="I163" s="245"/>
      <c r="J163" s="246"/>
    </row>
    <row r="164" spans="2:10" ht="24.95" customHeight="1">
      <c r="B164" s="87"/>
      <c r="C164" s="86"/>
      <c r="D164" s="142"/>
      <c r="E164" s="52"/>
      <c r="F164" s="146"/>
      <c r="G164" s="250"/>
      <c r="H164" s="245"/>
      <c r="I164" s="158"/>
      <c r="J164" s="53"/>
    </row>
    <row r="165" spans="2:10" ht="24.95" customHeight="1">
      <c r="B165" s="86"/>
      <c r="C165" s="86"/>
      <c r="D165" s="142"/>
      <c r="E165" s="158"/>
      <c r="F165" s="147"/>
      <c r="G165" s="245"/>
      <c r="H165" s="245"/>
      <c r="I165" s="251"/>
      <c r="J165" s="251"/>
    </row>
    <row r="166" spans="2:10" ht="24.95" customHeight="1">
      <c r="B166" s="86"/>
      <c r="C166" s="86"/>
      <c r="D166" s="142"/>
      <c r="E166" s="158"/>
      <c r="F166" s="147"/>
      <c r="G166" s="245"/>
      <c r="H166" s="245"/>
      <c r="I166" s="251"/>
      <c r="J166" s="251"/>
    </row>
    <row r="167" spans="2:10" ht="24.95" customHeight="1">
      <c r="B167" s="87"/>
      <c r="C167" s="86"/>
      <c r="D167" s="142"/>
      <c r="E167" s="142"/>
      <c r="F167" s="142"/>
      <c r="G167" s="247"/>
      <c r="H167" s="248"/>
      <c r="I167" s="249"/>
      <c r="J167" s="248"/>
    </row>
    <row r="168" spans="2:10" ht="24.95" customHeight="1">
      <c r="B168" s="86"/>
      <c r="D168" s="134"/>
    </row>
    <row r="169" spans="2:10" ht="39.950000000000003" customHeight="1">
      <c r="B169" s="86"/>
      <c r="D169" s="151"/>
      <c r="E169" s="151"/>
      <c r="F169" s="151"/>
      <c r="G169" s="151"/>
      <c r="H169" s="151"/>
    </row>
    <row r="170" spans="2:10" ht="24.95" customHeight="1">
      <c r="B170" s="86"/>
      <c r="D170" s="151"/>
      <c r="E170" s="151"/>
      <c r="F170" s="151"/>
      <c r="G170" s="151"/>
      <c r="H170" s="151"/>
    </row>
    <row r="171" spans="2:10" ht="24.95" customHeight="1">
      <c r="B171" s="86"/>
      <c r="D171" s="151"/>
      <c r="E171" s="151"/>
      <c r="F171" s="151"/>
      <c r="G171" s="151"/>
      <c r="H171" s="151"/>
    </row>
    <row r="172" spans="2:10" ht="24.95" customHeight="1">
      <c r="B172" s="86"/>
      <c r="D172" s="151"/>
      <c r="E172" s="151"/>
      <c r="F172" s="151"/>
      <c r="G172" s="151"/>
      <c r="H172" s="151"/>
    </row>
    <row r="173" spans="2:10" ht="24.95" customHeight="1">
      <c r="B173" s="86"/>
      <c r="D173" s="151"/>
      <c r="E173" s="151"/>
      <c r="F173" s="151"/>
      <c r="G173" s="151"/>
      <c r="H173" s="151"/>
    </row>
    <row r="175" spans="2:10" ht="24.95" customHeight="1">
      <c r="D175" s="64" t="s">
        <v>211</v>
      </c>
    </row>
  </sheetData>
  <sheetProtection algorithmName="SHA-512" hashValue="RIzfv19lMLMarHmn0SY0iPuKbrieXKjpkgUCYqjSffvEXeZBEfZ4a1Ln4PX66p0NNoplfm43GCItB1nSQU2tng==" saltValue="3EeZOpCx22/VA/+DX7PoCA==" spinCount="100000" sheet="1" objects="1" scenarios="1" selectLockedCells="1"/>
  <mergeCells count="59">
    <mergeCell ref="G167:H167"/>
    <mergeCell ref="I167:J167"/>
    <mergeCell ref="G163:H163"/>
    <mergeCell ref="I163:J163"/>
    <mergeCell ref="G164:H164"/>
    <mergeCell ref="G165:H165"/>
    <mergeCell ref="I165:J165"/>
    <mergeCell ref="G166:H166"/>
    <mergeCell ref="I166:J166"/>
    <mergeCell ref="F92:J92"/>
    <mergeCell ref="F93:J93"/>
    <mergeCell ref="E161:F161"/>
    <mergeCell ref="G161:J161"/>
    <mergeCell ref="G162:H162"/>
    <mergeCell ref="I162:J162"/>
    <mergeCell ref="F91:J91"/>
    <mergeCell ref="G54:H54"/>
    <mergeCell ref="I54:J54"/>
    <mergeCell ref="G55:H55"/>
    <mergeCell ref="I55:J55"/>
    <mergeCell ref="G57:J57"/>
    <mergeCell ref="G58:J58"/>
    <mergeCell ref="F70:H70"/>
    <mergeCell ref="F87:J87"/>
    <mergeCell ref="F88:J88"/>
    <mergeCell ref="F89:J89"/>
    <mergeCell ref="F90:J90"/>
    <mergeCell ref="G51:H51"/>
    <mergeCell ref="I51:J51"/>
    <mergeCell ref="G52:H52"/>
    <mergeCell ref="I52:J52"/>
    <mergeCell ref="G53:H53"/>
    <mergeCell ref="I53:J53"/>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7:F155">
    <cfRule type="expression" dxfId="95" priority="1">
      <formula>$E$10=$M$9</formula>
    </cfRule>
    <cfRule type="expression" dxfId="94" priority="2">
      <formula>$E$10=$M$10</formula>
    </cfRule>
    <cfRule type="expression" dxfId="93" priority="3">
      <formula>$E$10=$M$11</formula>
    </cfRule>
    <cfRule type="expression" dxfId="92" priority="4">
      <formula>$E$16=$M$21</formula>
    </cfRule>
  </conditionalFormatting>
  <conditionalFormatting sqref="D167:G167 I167">
    <cfRule type="expression" dxfId="91" priority="27">
      <formula>$E$10=$M$15</formula>
    </cfRule>
    <cfRule type="expression" dxfId="90" priority="28">
      <formula>$E$10=$M$14</formula>
    </cfRule>
    <cfRule type="expression" dxfId="89" priority="33">
      <formula>$E$10=$M$9</formula>
    </cfRule>
    <cfRule type="expression" dxfId="88" priority="29">
      <formula>$E$10=$M$13</formula>
    </cfRule>
    <cfRule type="expression" dxfId="87" priority="30">
      <formula>$E$10=$M$12</formula>
    </cfRule>
    <cfRule type="expression" dxfId="86" priority="31">
      <formula>$E$10=$M$11</formula>
    </cfRule>
    <cfRule type="expression" dxfId="85" priority="32">
      <formula>$E$9=$M$10</formula>
    </cfRule>
  </conditionalFormatting>
  <conditionalFormatting sqref="D161:H161 D162:G162 I162:J162 D163:J166 D168:J173">
    <cfRule type="expression" dxfId="84" priority="48">
      <formula>$E$10=$M$9</formula>
    </cfRule>
    <cfRule type="expression" dxfId="83" priority="47">
      <formula>$E$9=$M$10</formula>
    </cfRule>
    <cfRule type="expression" dxfId="82" priority="46">
      <formula>$E$10=$M$11</formula>
    </cfRule>
    <cfRule type="expression" dxfId="81" priority="45">
      <formula>$E$10=$M$12</formula>
    </cfRule>
    <cfRule type="expression" dxfId="80" priority="36">
      <formula>$E$10=$M$13</formula>
    </cfRule>
    <cfRule type="expression" dxfId="79" priority="35">
      <formula>$E$10=$M$14</formula>
    </cfRule>
    <cfRule type="expression" dxfId="78" priority="34">
      <formula>$E$10=$M$15</formula>
    </cfRule>
  </conditionalFormatting>
  <conditionalFormatting sqref="D28:J36">
    <cfRule type="containsBlanks" dxfId="77" priority="8">
      <formula>LEN(TRIM(D28))=0</formula>
    </cfRule>
  </conditionalFormatting>
  <conditionalFormatting sqref="D159:J160">
    <cfRule type="expression" dxfId="76" priority="11">
      <formula>$E$10=$M$15</formula>
    </cfRule>
    <cfRule type="expression" dxfId="75" priority="12">
      <formula>$E$10=$M$14</formula>
    </cfRule>
    <cfRule type="expression" dxfId="74" priority="17">
      <formula>$E$10=$M$9</formula>
    </cfRule>
    <cfRule type="expression" dxfId="73" priority="16">
      <formula>$E$9=$M$10</formula>
    </cfRule>
    <cfRule type="expression" dxfId="72" priority="15">
      <formula>$E$10=$M$11</formula>
    </cfRule>
    <cfRule type="expression" dxfId="71" priority="14">
      <formula>$E$10=$M$12</formula>
    </cfRule>
    <cfRule type="expression" dxfId="70" priority="13">
      <formula>$E$10=$M$13</formula>
    </cfRule>
  </conditionalFormatting>
  <conditionalFormatting sqref="E14:E15">
    <cfRule type="containsBlanks" dxfId="69" priority="9">
      <formula>LEN(TRIM(E14))=0</formula>
    </cfRule>
  </conditionalFormatting>
  <conditionalFormatting sqref="E16:E17">
    <cfRule type="expression" dxfId="68" priority="59">
      <formula>$E$10=$M$9</formula>
    </cfRule>
    <cfRule type="expression" dxfId="67" priority="57">
      <formula>$E$10=$M$11</formula>
    </cfRule>
    <cfRule type="expression" dxfId="66" priority="58">
      <formula>$E$10=$M$10</formula>
    </cfRule>
  </conditionalFormatting>
  <conditionalFormatting sqref="E17">
    <cfRule type="expression" dxfId="65" priority="54">
      <formula>$E$10=$M$14</formula>
    </cfRule>
    <cfRule type="expression" dxfId="64" priority="55">
      <formula>$E$10=$M$13</formula>
    </cfRule>
    <cfRule type="expression" dxfId="63" priority="56">
      <formula>$E$10=$M$12</formula>
    </cfRule>
    <cfRule type="expression" dxfId="62" priority="53">
      <formula>$E$10=$M$15</formula>
    </cfRule>
  </conditionalFormatting>
  <conditionalFormatting sqref="E70">
    <cfRule type="containsBlanks" dxfId="61" priority="7">
      <formula>LEN(TRIM(E70))=0</formula>
    </cfRule>
  </conditionalFormatting>
  <conditionalFormatting sqref="E75:E76">
    <cfRule type="containsBlanks" dxfId="60" priority="6">
      <formula>LEN(TRIM(E75))=0</formula>
    </cfRule>
  </conditionalFormatting>
  <conditionalFormatting sqref="E45:F46">
    <cfRule type="containsBlanks" dxfId="59" priority="44">
      <formula>LEN(TRIM(E45))=0</formula>
    </cfRule>
  </conditionalFormatting>
  <conditionalFormatting sqref="E48:F48">
    <cfRule type="containsBlanks" dxfId="58" priority="43">
      <formula>LEN(TRIM(E48))=0</formula>
    </cfRule>
  </conditionalFormatting>
  <conditionalFormatting sqref="E50:F51 E53:F54">
    <cfRule type="containsBlanks" dxfId="57" priority="42">
      <formula>LEN(TRIM(E50))=0</formula>
    </cfRule>
  </conditionalFormatting>
  <conditionalFormatting sqref="E58:F58">
    <cfRule type="containsBlanks" dxfId="56" priority="41">
      <formula>LEN(TRIM(E58))=0</formula>
    </cfRule>
  </conditionalFormatting>
  <conditionalFormatting sqref="E99:F104">
    <cfRule type="containsBlanks" dxfId="55" priority="51">
      <formula>LEN(TRIM(E99))=0</formula>
    </cfRule>
  </conditionalFormatting>
  <conditionalFormatting sqref="E112:F113 E115:F117 E119:F119 E121:F121">
    <cfRule type="containsBlanks" dxfId="54" priority="50">
      <formula>LEN(TRIM(E112))=0</formula>
    </cfRule>
  </conditionalFormatting>
  <conditionalFormatting sqref="E126:F129 E131:F131">
    <cfRule type="containsBlanks" dxfId="53" priority="49">
      <formula>LEN(TRIM(E126))=0</formula>
    </cfRule>
  </conditionalFormatting>
  <conditionalFormatting sqref="F145:F146">
    <cfRule type="containsBlanks" dxfId="52" priority="52">
      <formula>LEN(TRIM(F145))=0</formula>
    </cfRule>
  </conditionalFormatting>
  <conditionalFormatting sqref="F151">
    <cfRule type="containsBlanks" dxfId="51" priority="40">
      <formula>LEN(TRIM(F151))=0</formula>
    </cfRule>
  </conditionalFormatting>
  <conditionalFormatting sqref="G167 I167">
    <cfRule type="expression" dxfId="50" priority="26">
      <formula>$E$17=$M$21</formula>
    </cfRule>
  </conditionalFormatting>
  <conditionalFormatting sqref="H160">
    <cfRule type="expression" dxfId="49" priority="18">
      <formula>$E$17=$M$21</formula>
    </cfRule>
  </conditionalFormatting>
  <conditionalFormatting sqref="J160">
    <cfRule type="expression" dxfId="48" priority="10">
      <formula>$E$17=$M$21</formula>
    </cfRule>
  </conditionalFormatting>
  <pageMargins left="0.7" right="0.7" top="0.75" bottom="0.75" header="0.3" footer="0.3"/>
  <pageSetup paperSize="9" scale="35" orientation="portrait" r:id="rId1"/>
  <rowBreaks count="2" manualBreakCount="2">
    <brk id="77" max="11" man="1"/>
    <brk id="106"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DB3BE-1C54-42C1-81F0-7175524E7986}">
  <sheetPr>
    <tabColor rgb="FFFF0000"/>
  </sheetPr>
  <dimension ref="A1:O175"/>
  <sheetViews>
    <sheetView showGridLines="0" view="pageBreakPreview" zoomScaleNormal="100" zoomScaleSheetLayoutView="100" workbookViewId="0">
      <selection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8.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+'【法人】1回目＞計算用シート'!A1</f>
        <v>事業化状況報告用　計算シート【法人用】（R4当初）v2.0</v>
      </c>
      <c r="C1" s="62"/>
    </row>
    <row r="2" spans="1:13" ht="24.95" customHeight="1">
      <c r="D2" s="65" t="s">
        <v>0</v>
      </c>
      <c r="I2" s="66"/>
      <c r="J2" s="67" t="s">
        <v>216</v>
      </c>
    </row>
    <row r="3" spans="1:13" ht="24.95" customHeight="1">
      <c r="D3" s="64" t="s">
        <v>2</v>
      </c>
    </row>
    <row r="4" spans="1:13" ht="24.95" customHeight="1">
      <c r="D4" s="68" t="s">
        <v>3</v>
      </c>
    </row>
    <row r="5" spans="1:13" ht="24.95" customHeight="1">
      <c r="D5" s="69" t="s">
        <v>4</v>
      </c>
      <c r="F5" s="160"/>
      <c r="G5" s="63"/>
      <c r="H5" s="160"/>
      <c r="I5" s="63"/>
    </row>
    <row r="6" spans="1:13" ht="24.95" customHeight="1">
      <c r="B6" s="70" t="s">
        <v>5</v>
      </c>
      <c r="D6" s="71" t="s">
        <v>6</v>
      </c>
    </row>
    <row r="7" spans="1:13" ht="24.95" customHeight="1">
      <c r="B7" s="72"/>
      <c r="D7" s="73" t="s">
        <v>7</v>
      </c>
      <c r="E7" s="74"/>
      <c r="F7" s="74"/>
      <c r="G7" s="74"/>
      <c r="H7" s="74"/>
      <c r="I7" s="74"/>
      <c r="J7" s="74"/>
    </row>
    <row r="8" spans="1:13" ht="24.95" customHeight="1">
      <c r="B8" s="72"/>
      <c r="D8" s="65" t="s">
        <v>8</v>
      </c>
    </row>
    <row r="9" spans="1:13" ht="24.95" customHeight="1">
      <c r="B9" s="72"/>
      <c r="D9" s="156" t="s">
        <v>9</v>
      </c>
      <c r="E9" s="156"/>
      <c r="F9" s="156"/>
      <c r="G9" s="156"/>
      <c r="H9" s="156"/>
      <c r="I9" s="156"/>
      <c r="J9" s="156"/>
      <c r="M9" s="64" t="s">
        <v>10</v>
      </c>
    </row>
    <row r="10" spans="1:13" ht="24.95" customHeight="1">
      <c r="B10" s="75"/>
      <c r="D10" s="76" t="s">
        <v>11</v>
      </c>
      <c r="E10" s="234" t="str">
        <f>'【法人】1回目＞計算用シート'!E10</f>
        <v>令和4年度当初予算 事業承継・引継ぎ補助金</v>
      </c>
      <c r="F10" s="235"/>
      <c r="G10" s="77"/>
      <c r="H10" s="77"/>
      <c r="I10" s="68"/>
      <c r="M10" s="64" t="s">
        <v>13</v>
      </c>
    </row>
    <row r="11" spans="1:13" ht="24.95" customHeight="1">
      <c r="B11" s="78" t="s">
        <v>14</v>
      </c>
      <c r="D11" s="76" t="s">
        <v>15</v>
      </c>
      <c r="E11" s="234">
        <f>'【法人】1回目＞計算用シート'!E11</f>
        <v>0</v>
      </c>
      <c r="F11" s="236"/>
      <c r="M11" s="64" t="s">
        <v>17</v>
      </c>
    </row>
    <row r="12" spans="1:13" ht="24.95" customHeight="1">
      <c r="B12" s="78" t="s">
        <v>18</v>
      </c>
      <c r="D12" s="76" t="s">
        <v>19</v>
      </c>
      <c r="E12" s="49">
        <f>'【法人】1回目＞計算用シート'!E12</f>
        <v>0</v>
      </c>
      <c r="F12" s="79"/>
      <c r="M12" s="64" t="s">
        <v>21</v>
      </c>
    </row>
    <row r="13" spans="1:13" ht="24.75" customHeight="1">
      <c r="B13" s="78" t="s">
        <v>22</v>
      </c>
      <c r="D13" s="76" t="s">
        <v>23</v>
      </c>
      <c r="E13" s="148">
        <f>'【法人】1回目＞計算用シート'!E13</f>
        <v>0</v>
      </c>
      <c r="F13" s="148">
        <f>'【法人】1回目＞計算用シート'!F13</f>
        <v>44911</v>
      </c>
      <c r="G13" s="80"/>
      <c r="H13" s="79"/>
      <c r="I13" s="81"/>
      <c r="J13" s="81"/>
      <c r="M13" s="64" t="s">
        <v>25</v>
      </c>
    </row>
    <row r="14" spans="1:13" ht="24.95" customHeight="1">
      <c r="B14" s="78" t="s">
        <v>26</v>
      </c>
      <c r="D14" s="76" t="s">
        <v>27</v>
      </c>
      <c r="E14" s="16"/>
      <c r="F14" s="82" t="s">
        <v>28</v>
      </c>
      <c r="G14" s="156"/>
      <c r="H14" s="156"/>
      <c r="I14" s="156"/>
      <c r="J14" s="156"/>
      <c r="M14" s="64" t="s">
        <v>29</v>
      </c>
    </row>
    <row r="15" spans="1:13" ht="24.95" customHeight="1">
      <c r="B15" s="78" t="s">
        <v>30</v>
      </c>
      <c r="D15" s="76" t="s">
        <v>31</v>
      </c>
      <c r="E15" s="17"/>
      <c r="F15" s="82" t="s">
        <v>32</v>
      </c>
      <c r="G15" s="156"/>
      <c r="H15" s="156"/>
      <c r="I15" s="156"/>
      <c r="J15" s="156"/>
      <c r="M15" s="64" t="s">
        <v>33</v>
      </c>
    </row>
    <row r="16" spans="1:13" ht="24.95" customHeight="1">
      <c r="B16" s="78" t="s">
        <v>34</v>
      </c>
      <c r="D16" s="76" t="s">
        <v>35</v>
      </c>
      <c r="E16" s="48">
        <f>'【法人】1回目＞計算用シート'!E16</f>
        <v>0</v>
      </c>
      <c r="F16" s="83"/>
      <c r="G16" s="83"/>
      <c r="H16" s="83"/>
      <c r="I16" s="83"/>
      <c r="J16" s="83"/>
      <c r="M16" s="64" t="s">
        <v>37</v>
      </c>
    </row>
    <row r="17" spans="2:15" ht="24.95" customHeight="1">
      <c r="B17" s="78" t="s">
        <v>38</v>
      </c>
      <c r="D17" s="76" t="s">
        <v>39</v>
      </c>
      <c r="E17" s="48">
        <f>'【法人】1回目＞計算用シート'!E17</f>
        <v>0</v>
      </c>
      <c r="F17" s="83"/>
      <c r="G17" s="83"/>
      <c r="H17" s="83"/>
      <c r="I17" s="83"/>
      <c r="J17" s="83"/>
      <c r="K17" s="83"/>
      <c r="L17" s="83"/>
      <c r="M17" s="64" t="s">
        <v>41</v>
      </c>
      <c r="N17" s="83"/>
      <c r="O17" s="83"/>
    </row>
    <row r="18" spans="2:15" ht="24.75" customHeight="1">
      <c r="B18" s="72"/>
      <c r="C18" s="62"/>
      <c r="D18" s="84"/>
      <c r="E18" s="83"/>
      <c r="F18" s="83"/>
      <c r="G18" s="83"/>
      <c r="H18" s="83"/>
      <c r="I18" s="83"/>
      <c r="J18" s="83"/>
      <c r="K18" s="83"/>
      <c r="L18" s="83"/>
      <c r="M18" s="83" t="s">
        <v>43</v>
      </c>
      <c r="N18" s="83"/>
      <c r="O18" s="83"/>
    </row>
    <row r="19" spans="2:15" ht="24.75" customHeight="1">
      <c r="B19" s="78" t="s">
        <v>44</v>
      </c>
      <c r="D19" s="76" t="s">
        <v>45</v>
      </c>
      <c r="E19" s="237">
        <f>'【法人】1回目＞計算用シート'!E19</f>
        <v>0</v>
      </c>
      <c r="F19" s="237"/>
      <c r="G19" s="237"/>
      <c r="H19" s="237"/>
      <c r="I19" s="237"/>
      <c r="J19" s="237"/>
      <c r="K19" s="83"/>
      <c r="L19" s="83"/>
      <c r="M19" s="83"/>
      <c r="N19" s="83"/>
      <c r="O19" s="83"/>
    </row>
    <row r="20" spans="2:15" ht="24.75" customHeight="1">
      <c r="B20" s="78" t="s">
        <v>46</v>
      </c>
      <c r="D20" s="208" t="s">
        <v>47</v>
      </c>
      <c r="E20" s="238">
        <f>'【法人】1回目＞計算用シート'!E20</f>
        <v>0</v>
      </c>
      <c r="F20" s="238"/>
      <c r="G20" s="238"/>
      <c r="H20" s="238"/>
      <c r="I20" s="238"/>
      <c r="J20" s="238"/>
      <c r="K20" s="83"/>
      <c r="L20" s="83"/>
      <c r="M20" s="83" t="s">
        <v>48</v>
      </c>
      <c r="N20" s="83"/>
      <c r="O20" s="83"/>
    </row>
    <row r="21" spans="2:15" ht="24.75" customHeight="1">
      <c r="B21" s="85"/>
      <c r="D21" s="209"/>
      <c r="E21" s="238"/>
      <c r="F21" s="238"/>
      <c r="G21" s="238"/>
      <c r="H21" s="238"/>
      <c r="I21" s="238"/>
      <c r="J21" s="238"/>
      <c r="K21" s="83"/>
      <c r="L21" s="83"/>
      <c r="M21" s="83" t="s">
        <v>49</v>
      </c>
      <c r="N21" s="83"/>
      <c r="O21" s="83"/>
    </row>
    <row r="22" spans="2:15" ht="24.75" customHeight="1">
      <c r="B22" s="85"/>
      <c r="D22" s="209"/>
      <c r="E22" s="238"/>
      <c r="F22" s="238"/>
      <c r="G22" s="238"/>
      <c r="H22" s="238"/>
      <c r="I22" s="238"/>
      <c r="J22" s="238"/>
      <c r="K22" s="83"/>
      <c r="L22" s="83"/>
      <c r="M22" s="83"/>
      <c r="N22" s="83"/>
      <c r="O22" s="83"/>
    </row>
    <row r="23" spans="2:15" ht="24.75" customHeight="1">
      <c r="B23" s="85"/>
      <c r="D23" s="209"/>
      <c r="E23" s="238"/>
      <c r="F23" s="238"/>
      <c r="G23" s="238"/>
      <c r="H23" s="238"/>
      <c r="I23" s="238"/>
      <c r="J23" s="238"/>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50</v>
      </c>
      <c r="E25" s="74"/>
      <c r="F25" s="74"/>
      <c r="G25" s="74"/>
      <c r="H25" s="74"/>
      <c r="I25" s="74"/>
      <c r="J25" s="74"/>
      <c r="K25" s="83"/>
      <c r="L25" s="83"/>
      <c r="M25" s="83"/>
      <c r="N25" s="83"/>
      <c r="O25" s="83"/>
    </row>
    <row r="26" spans="2:15" ht="24.75" customHeight="1">
      <c r="B26" s="86"/>
      <c r="D26" s="65" t="s">
        <v>51</v>
      </c>
      <c r="E26" s="83"/>
      <c r="F26" s="83"/>
      <c r="G26" s="83"/>
      <c r="H26" s="83"/>
      <c r="I26" s="83"/>
      <c r="J26" s="83"/>
      <c r="K26" s="83"/>
      <c r="L26" s="83"/>
      <c r="M26" s="83"/>
      <c r="N26" s="83"/>
      <c r="O26" s="83"/>
    </row>
    <row r="27" spans="2:15" ht="24.75" customHeight="1">
      <c r="B27" s="86"/>
      <c r="D27" s="64" t="s">
        <v>52</v>
      </c>
      <c r="E27" s="83"/>
      <c r="F27" s="83"/>
      <c r="G27" s="83"/>
      <c r="H27" s="83"/>
      <c r="I27" s="83"/>
      <c r="J27" s="83"/>
      <c r="K27" s="83"/>
      <c r="L27" s="83"/>
      <c r="M27" s="83"/>
      <c r="N27" s="83"/>
      <c r="O27" s="83"/>
    </row>
    <row r="28" spans="2:15" ht="24.75" customHeight="1">
      <c r="B28" s="78" t="s">
        <v>53</v>
      </c>
      <c r="D28" s="217"/>
      <c r="E28" s="218"/>
      <c r="F28" s="218"/>
      <c r="G28" s="218"/>
      <c r="H28" s="218"/>
      <c r="I28" s="218"/>
      <c r="J28" s="219"/>
      <c r="K28" s="83"/>
      <c r="L28" s="83"/>
      <c r="M28" s="83"/>
      <c r="N28" s="83"/>
      <c r="O28" s="83"/>
    </row>
    <row r="29" spans="2:15" ht="24.75" customHeight="1">
      <c r="B29" s="86"/>
      <c r="D29" s="220"/>
      <c r="E29" s="221"/>
      <c r="F29" s="221"/>
      <c r="G29" s="221"/>
      <c r="H29" s="221"/>
      <c r="I29" s="221"/>
      <c r="J29" s="222"/>
      <c r="K29" s="83"/>
      <c r="L29" s="83"/>
      <c r="M29" s="83"/>
      <c r="N29" s="83"/>
      <c r="O29" s="83"/>
    </row>
    <row r="30" spans="2:15" ht="24.75" customHeight="1">
      <c r="B30" s="86"/>
      <c r="D30" s="220"/>
      <c r="E30" s="221"/>
      <c r="F30" s="221"/>
      <c r="G30" s="221"/>
      <c r="H30" s="221"/>
      <c r="I30" s="221"/>
      <c r="J30" s="222"/>
      <c r="K30" s="83"/>
      <c r="L30" s="83"/>
      <c r="M30" s="83"/>
      <c r="N30" s="83"/>
      <c r="O30" s="83"/>
    </row>
    <row r="31" spans="2:15" ht="24.75" customHeight="1">
      <c r="B31" s="86"/>
      <c r="D31" s="220"/>
      <c r="E31" s="221"/>
      <c r="F31" s="221"/>
      <c r="G31" s="221"/>
      <c r="H31" s="221"/>
      <c r="I31" s="221"/>
      <c r="J31" s="222"/>
      <c r="K31" s="83"/>
      <c r="L31" s="83"/>
      <c r="M31" s="83"/>
      <c r="N31" s="83"/>
      <c r="O31" s="83"/>
    </row>
    <row r="32" spans="2:15" ht="24.75" customHeight="1">
      <c r="B32" s="86"/>
      <c r="D32" s="220"/>
      <c r="E32" s="221"/>
      <c r="F32" s="221"/>
      <c r="G32" s="221"/>
      <c r="H32" s="221"/>
      <c r="I32" s="221"/>
      <c r="J32" s="222"/>
      <c r="K32" s="83"/>
      <c r="L32" s="83"/>
      <c r="M32" s="83"/>
      <c r="N32" s="83"/>
      <c r="O32" s="83"/>
    </row>
    <row r="33" spans="2:15" ht="24.75" customHeight="1">
      <c r="B33" s="86"/>
      <c r="D33" s="220"/>
      <c r="E33" s="221"/>
      <c r="F33" s="221"/>
      <c r="G33" s="221"/>
      <c r="H33" s="221"/>
      <c r="I33" s="221"/>
      <c r="J33" s="222"/>
      <c r="K33" s="83"/>
      <c r="L33" s="83"/>
      <c r="M33" s="83"/>
      <c r="N33" s="83"/>
      <c r="O33" s="83"/>
    </row>
    <row r="34" spans="2:15" ht="24.75" customHeight="1">
      <c r="B34" s="86"/>
      <c r="D34" s="220"/>
      <c r="E34" s="221"/>
      <c r="F34" s="221"/>
      <c r="G34" s="221"/>
      <c r="H34" s="221"/>
      <c r="I34" s="221"/>
      <c r="J34" s="222"/>
      <c r="K34" s="83"/>
      <c r="L34" s="83"/>
      <c r="M34" s="83"/>
      <c r="N34" s="83"/>
      <c r="O34" s="83"/>
    </row>
    <row r="35" spans="2:15" ht="24.75" customHeight="1">
      <c r="B35" s="86"/>
      <c r="D35" s="220"/>
      <c r="E35" s="221"/>
      <c r="F35" s="221"/>
      <c r="G35" s="221"/>
      <c r="H35" s="221"/>
      <c r="I35" s="221"/>
      <c r="J35" s="222"/>
      <c r="K35" s="83"/>
      <c r="L35" s="83"/>
      <c r="M35" s="83"/>
      <c r="N35" s="83"/>
      <c r="O35" s="83"/>
    </row>
    <row r="36" spans="2:15" ht="24.75" customHeight="1">
      <c r="B36" s="86"/>
      <c r="D36" s="223"/>
      <c r="E36" s="224"/>
      <c r="F36" s="224"/>
      <c r="G36" s="224"/>
      <c r="H36" s="224"/>
      <c r="I36" s="224"/>
      <c r="J36" s="225"/>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54</v>
      </c>
      <c r="E38" s="83"/>
      <c r="F38" s="83"/>
      <c r="G38" s="83"/>
      <c r="H38" s="83"/>
      <c r="I38" s="83"/>
      <c r="J38" s="83"/>
      <c r="K38" s="83"/>
      <c r="L38" s="83"/>
      <c r="M38" s="83"/>
      <c r="N38" s="83"/>
      <c r="O38" s="83"/>
    </row>
    <row r="39" spans="2:15" ht="24.95" customHeight="1">
      <c r="B39" s="86"/>
      <c r="D39" s="228" t="s">
        <v>55</v>
      </c>
      <c r="E39" s="228"/>
      <c r="F39" s="228"/>
      <c r="G39" s="228"/>
      <c r="H39" s="228"/>
      <c r="I39" s="228"/>
      <c r="J39" s="228"/>
      <c r="K39" s="83"/>
      <c r="L39" s="83"/>
      <c r="M39" s="83"/>
      <c r="N39" s="83"/>
      <c r="O39" s="83"/>
    </row>
    <row r="40" spans="2:15" ht="24.95" customHeight="1">
      <c r="B40" s="86"/>
      <c r="D40" s="229" t="s">
        <v>56</v>
      </c>
      <c r="E40" s="228"/>
      <c r="F40" s="228"/>
      <c r="G40" s="228"/>
      <c r="H40" s="228"/>
      <c r="I40" s="228"/>
      <c r="J40" s="228"/>
    </row>
    <row r="41" spans="2:15" ht="24.95" customHeight="1">
      <c r="B41" s="86"/>
      <c r="D41" s="230" t="s">
        <v>57</v>
      </c>
      <c r="E41" s="231"/>
      <c r="F41" s="231"/>
      <c r="G41" s="231"/>
      <c r="H41" s="231"/>
      <c r="I41" s="231"/>
      <c r="J41" s="231"/>
    </row>
    <row r="42" spans="2:15" ht="24.95" customHeight="1">
      <c r="B42" s="86"/>
      <c r="D42" s="211" t="s">
        <v>58</v>
      </c>
      <c r="E42" s="213" t="s">
        <v>59</v>
      </c>
      <c r="F42" s="216" t="s">
        <v>60</v>
      </c>
      <c r="G42" s="216"/>
      <c r="H42" s="216"/>
      <c r="I42" s="216"/>
      <c r="J42" s="216"/>
    </row>
    <row r="43" spans="2:15" ht="24.95" customHeight="1">
      <c r="B43" s="86"/>
      <c r="D43" s="211"/>
      <c r="E43" s="214"/>
      <c r="F43" s="206" t="s">
        <v>61</v>
      </c>
      <c r="G43" s="165" t="s">
        <v>62</v>
      </c>
      <c r="H43" s="166"/>
      <c r="I43" s="166"/>
      <c r="J43" s="167"/>
    </row>
    <row r="44" spans="2:15" ht="24.95" customHeight="1">
      <c r="B44" s="86"/>
      <c r="D44" s="212"/>
      <c r="E44" s="215"/>
      <c r="F44" s="207"/>
      <c r="G44" s="155" t="s">
        <v>63</v>
      </c>
      <c r="H44" s="19"/>
      <c r="I44" s="155" t="s">
        <v>63</v>
      </c>
      <c r="J44" s="19"/>
    </row>
    <row r="45" spans="2:15" ht="24.95" customHeight="1">
      <c r="B45" s="87"/>
      <c r="D45" s="88" t="s">
        <v>64</v>
      </c>
      <c r="E45" s="18"/>
      <c r="F45" s="18"/>
      <c r="G45" s="168"/>
      <c r="H45" s="169"/>
      <c r="I45" s="172"/>
      <c r="J45" s="169"/>
    </row>
    <row r="46" spans="2:15" ht="24.95" customHeight="1">
      <c r="B46" s="86"/>
      <c r="D46" s="88" t="s">
        <v>65</v>
      </c>
      <c r="E46" s="18"/>
      <c r="F46" s="18"/>
      <c r="G46" s="168"/>
      <c r="H46" s="169"/>
      <c r="I46" s="172"/>
      <c r="J46" s="169"/>
    </row>
    <row r="47" spans="2:15" ht="24.95" customHeight="1">
      <c r="B47" s="87"/>
      <c r="D47" s="88" t="s">
        <v>66</v>
      </c>
      <c r="E47" s="32">
        <f>E45-E46</f>
        <v>0</v>
      </c>
      <c r="F47" s="32">
        <f>F45-F46</f>
        <v>0</v>
      </c>
      <c r="G47" s="170">
        <f>G45-G46</f>
        <v>0</v>
      </c>
      <c r="H47" s="171"/>
      <c r="I47" s="173">
        <f>I45-I46</f>
        <v>0</v>
      </c>
      <c r="J47" s="171"/>
    </row>
    <row r="48" spans="2:15" ht="24.95" customHeight="1">
      <c r="B48" s="86"/>
      <c r="D48" s="88" t="s">
        <v>67</v>
      </c>
      <c r="E48" s="18"/>
      <c r="F48" s="18"/>
      <c r="G48" s="168"/>
      <c r="H48" s="169"/>
      <c r="I48" s="172"/>
      <c r="J48" s="169"/>
    </row>
    <row r="49" spans="2:10" ht="24.95" customHeight="1">
      <c r="B49" s="86"/>
      <c r="D49" s="88" t="s">
        <v>68</v>
      </c>
      <c r="E49" s="32">
        <f>E47-E48</f>
        <v>0</v>
      </c>
      <c r="F49" s="32">
        <f>F47-F48</f>
        <v>0</v>
      </c>
      <c r="G49" s="170">
        <f>G47-G48</f>
        <v>0</v>
      </c>
      <c r="H49" s="174"/>
      <c r="I49" s="173">
        <f>I47-I48</f>
        <v>0</v>
      </c>
      <c r="J49" s="171"/>
    </row>
    <row r="50" spans="2:10" ht="24.95" customHeight="1">
      <c r="B50" s="86"/>
      <c r="D50" s="88" t="s">
        <v>69</v>
      </c>
      <c r="E50" s="18"/>
      <c r="F50" s="18"/>
      <c r="G50" s="168"/>
      <c r="H50" s="169"/>
      <c r="I50" s="172"/>
      <c r="J50" s="169"/>
    </row>
    <row r="51" spans="2:10" ht="24.95" customHeight="1">
      <c r="B51" s="86"/>
      <c r="D51" s="88" t="s">
        <v>70</v>
      </c>
      <c r="E51" s="18"/>
      <c r="F51" s="18"/>
      <c r="G51" s="168"/>
      <c r="H51" s="169"/>
      <c r="I51" s="172"/>
      <c r="J51" s="169"/>
    </row>
    <row r="52" spans="2:10" ht="24.95" customHeight="1">
      <c r="B52" s="89"/>
      <c r="D52" s="88" t="s">
        <v>71</v>
      </c>
      <c r="E52" s="32">
        <f>E49+E50-E51</f>
        <v>0</v>
      </c>
      <c r="F52" s="32">
        <f>F49+F50-F51</f>
        <v>0</v>
      </c>
      <c r="G52" s="170">
        <f>G49+G50-G51</f>
        <v>0</v>
      </c>
      <c r="H52" s="171"/>
      <c r="I52" s="173">
        <f>I49+I50-I51</f>
        <v>0</v>
      </c>
      <c r="J52" s="171"/>
    </row>
    <row r="53" spans="2:10" ht="24.95" customHeight="1">
      <c r="B53" s="86"/>
      <c r="D53" s="90" t="s">
        <v>72</v>
      </c>
      <c r="E53" s="20"/>
      <c r="F53" s="20"/>
      <c r="G53" s="172"/>
      <c r="H53" s="169"/>
      <c r="I53" s="172"/>
      <c r="J53" s="169"/>
    </row>
    <row r="54" spans="2:10" ht="24.95" customHeight="1">
      <c r="B54" s="86"/>
      <c r="D54" s="88" t="s">
        <v>73</v>
      </c>
      <c r="E54" s="18"/>
      <c r="F54" s="18"/>
      <c r="G54" s="172"/>
      <c r="H54" s="169"/>
      <c r="I54" s="172"/>
      <c r="J54" s="169"/>
    </row>
    <row r="55" spans="2:10" ht="24.95" customHeight="1">
      <c r="B55" s="86"/>
      <c r="D55" s="88" t="s">
        <v>74</v>
      </c>
      <c r="E55" s="32">
        <f>E52+E53-E54</f>
        <v>0</v>
      </c>
      <c r="F55" s="32">
        <f>F52+F53-F54</f>
        <v>0</v>
      </c>
      <c r="G55" s="173">
        <f>G52+G53-G54</f>
        <v>0</v>
      </c>
      <c r="H55" s="174"/>
      <c r="I55" s="173">
        <f>I52+I53-I54</f>
        <v>0</v>
      </c>
      <c r="J55" s="174"/>
    </row>
    <row r="56" spans="2:10" ht="24.95" customHeight="1">
      <c r="B56" s="86"/>
      <c r="D56" s="63" t="s">
        <v>75</v>
      </c>
      <c r="E56" s="63"/>
      <c r="F56" s="63"/>
      <c r="G56" s="63"/>
      <c r="H56" s="63"/>
      <c r="I56" s="63"/>
      <c r="J56" s="63"/>
    </row>
    <row r="57" spans="2:10" ht="24.95" customHeight="1">
      <c r="B57" s="86"/>
      <c r="D57" s="91"/>
      <c r="E57" s="92" t="s">
        <v>76</v>
      </c>
      <c r="F57" s="92" t="s">
        <v>61</v>
      </c>
      <c r="G57" s="183" t="s">
        <v>77</v>
      </c>
      <c r="H57" s="184"/>
      <c r="I57" s="184"/>
      <c r="J57" s="185"/>
    </row>
    <row r="58" spans="2:10" ht="24.95" customHeight="1">
      <c r="B58" s="87"/>
      <c r="D58" s="93" t="s">
        <v>78</v>
      </c>
      <c r="E58" s="21"/>
      <c r="F58" s="21"/>
      <c r="G58" s="195">
        <f>E58-F58</f>
        <v>0</v>
      </c>
      <c r="H58" s="196"/>
      <c r="I58" s="196"/>
      <c r="J58" s="197"/>
    </row>
    <row r="59" spans="2:10" ht="24.95" customHeight="1">
      <c r="B59" s="86"/>
    </row>
    <row r="60" spans="2:10" ht="24.95" customHeight="1">
      <c r="B60" s="86"/>
      <c r="D60" s="65" t="s">
        <v>79</v>
      </c>
    </row>
    <row r="61" spans="2:10" ht="24.95" customHeight="1">
      <c r="B61" s="86"/>
      <c r="D61" s="64" t="s">
        <v>80</v>
      </c>
    </row>
    <row r="62" spans="2:10" ht="24.95" customHeight="1">
      <c r="B62" s="86"/>
      <c r="D62" s="94" t="s">
        <v>81</v>
      </c>
      <c r="E62" s="94"/>
    </row>
    <row r="63" spans="2:10" ht="24.95" customHeight="1">
      <c r="B63" s="86"/>
      <c r="D63" s="154" t="s">
        <v>82</v>
      </c>
      <c r="E63" s="33">
        <f>F45</f>
        <v>0</v>
      </c>
      <c r="F63" s="95" t="s">
        <v>83</v>
      </c>
      <c r="G63" s="95"/>
      <c r="H63" s="95"/>
      <c r="I63" s="95"/>
      <c r="J63" s="95"/>
    </row>
    <row r="64" spans="2:10" ht="24.95" customHeight="1">
      <c r="B64" s="86"/>
      <c r="D64" s="154" t="s">
        <v>84</v>
      </c>
      <c r="E64" s="33">
        <f>F46</f>
        <v>0</v>
      </c>
      <c r="F64" s="95"/>
      <c r="G64" s="95"/>
      <c r="H64" s="95"/>
      <c r="I64" s="95"/>
      <c r="J64" s="95"/>
    </row>
    <row r="65" spans="2:10" ht="24.95" customHeight="1">
      <c r="B65" s="86"/>
      <c r="D65" s="154" t="s">
        <v>85</v>
      </c>
      <c r="E65" s="33">
        <f>F48</f>
        <v>0</v>
      </c>
      <c r="F65" s="95"/>
      <c r="G65" s="95"/>
      <c r="H65" s="95"/>
      <c r="I65" s="95"/>
      <c r="J65" s="95"/>
    </row>
    <row r="66" spans="2:10" ht="24.95" customHeight="1">
      <c r="B66" s="86"/>
      <c r="D66" s="154" t="s">
        <v>86</v>
      </c>
      <c r="E66" s="33">
        <f>F50</f>
        <v>0</v>
      </c>
      <c r="F66" s="95"/>
      <c r="G66" s="95"/>
      <c r="H66" s="95"/>
      <c r="I66" s="95"/>
      <c r="J66" s="95"/>
    </row>
    <row r="67" spans="2:10" ht="24.95" customHeight="1">
      <c r="B67" s="86"/>
      <c r="D67" s="154" t="s">
        <v>87</v>
      </c>
      <c r="E67" s="33">
        <f>F51</f>
        <v>0</v>
      </c>
      <c r="F67" s="95"/>
      <c r="G67" s="95"/>
      <c r="H67" s="95"/>
      <c r="I67" s="95"/>
      <c r="J67" s="95"/>
    </row>
    <row r="68" spans="2:10" ht="24.95" customHeight="1">
      <c r="B68" s="86"/>
      <c r="D68" s="154" t="s">
        <v>88</v>
      </c>
      <c r="E68" s="33">
        <f>F53</f>
        <v>0</v>
      </c>
      <c r="F68" s="95"/>
      <c r="G68" s="95"/>
      <c r="H68" s="95"/>
      <c r="I68" s="95"/>
      <c r="J68" s="95"/>
    </row>
    <row r="69" spans="2:10" ht="24.95" customHeight="1">
      <c r="B69" s="86"/>
      <c r="D69" s="154" t="s">
        <v>89</v>
      </c>
      <c r="E69" s="33">
        <f>F54</f>
        <v>0</v>
      </c>
      <c r="F69" s="95"/>
      <c r="G69" s="95"/>
      <c r="H69" s="95"/>
      <c r="I69" s="95"/>
      <c r="J69" s="95"/>
    </row>
    <row r="70" spans="2:10" ht="24.95" customHeight="1">
      <c r="B70" s="86"/>
      <c r="D70" s="154" t="s">
        <v>242</v>
      </c>
      <c r="E70" s="22"/>
      <c r="F70" s="194" t="s">
        <v>243</v>
      </c>
      <c r="G70" s="194"/>
      <c r="H70" s="194"/>
      <c r="I70" s="95"/>
      <c r="J70" s="95"/>
    </row>
    <row r="71" spans="2:10" ht="9.9499999999999993" customHeight="1">
      <c r="B71" s="86"/>
      <c r="D71" s="96"/>
      <c r="E71" s="97"/>
      <c r="F71" s="153"/>
      <c r="G71" s="153"/>
      <c r="H71" s="153"/>
      <c r="I71" s="95"/>
      <c r="J71" s="95"/>
    </row>
    <row r="72" spans="2:10" ht="24.95" customHeight="1">
      <c r="B72" s="86"/>
      <c r="D72" s="154" t="s">
        <v>90</v>
      </c>
      <c r="E72" s="33">
        <f>'【法人】1回目＞計算用シート'!E72</f>
        <v>0</v>
      </c>
      <c r="F72" s="153" t="s">
        <v>91</v>
      </c>
      <c r="G72" s="95"/>
      <c r="H72" s="95"/>
      <c r="I72" s="95"/>
      <c r="J72" s="95"/>
    </row>
    <row r="73" spans="2:10" ht="24.95" customHeight="1">
      <c r="B73" s="86"/>
      <c r="D73" s="154" t="s">
        <v>92</v>
      </c>
      <c r="E73" s="33">
        <f>'【法人】1回目＞計算用シート'!E73</f>
        <v>0</v>
      </c>
      <c r="F73" s="153" t="s">
        <v>93</v>
      </c>
      <c r="G73" s="95"/>
      <c r="H73" s="95"/>
      <c r="I73" s="95"/>
      <c r="J73" s="95"/>
    </row>
    <row r="74" spans="2:10" ht="9.9499999999999993" customHeight="1">
      <c r="B74" s="86"/>
      <c r="D74" s="96"/>
      <c r="E74" s="97"/>
      <c r="F74" s="153"/>
      <c r="G74" s="153"/>
      <c r="H74" s="153"/>
      <c r="I74" s="95"/>
      <c r="J74" s="95"/>
    </row>
    <row r="75" spans="2:10" ht="24.95" customHeight="1">
      <c r="B75" s="86"/>
      <c r="D75" s="154" t="s">
        <v>94</v>
      </c>
      <c r="E75" s="22"/>
      <c r="F75" s="153" t="s">
        <v>95</v>
      </c>
      <c r="G75" s="95"/>
      <c r="H75" s="95"/>
      <c r="I75" s="95"/>
      <c r="J75" s="95"/>
    </row>
    <row r="76" spans="2:10" ht="24.95" customHeight="1">
      <c r="B76" s="86"/>
      <c r="D76" s="154" t="s">
        <v>96</v>
      </c>
      <c r="E76" s="22"/>
      <c r="F76" s="153" t="s">
        <v>97</v>
      </c>
      <c r="G76" s="95"/>
      <c r="H76" s="95"/>
      <c r="I76" s="95"/>
      <c r="J76" s="95"/>
    </row>
    <row r="77" spans="2:10" ht="24.95" customHeight="1">
      <c r="B77" s="86"/>
      <c r="E77" s="98"/>
      <c r="F77" s="95" t="s">
        <v>98</v>
      </c>
      <c r="G77" s="95"/>
      <c r="H77" s="95"/>
      <c r="I77" s="95"/>
      <c r="J77" s="95"/>
    </row>
    <row r="78" spans="2:10" ht="24.95" customHeight="1">
      <c r="B78" s="86"/>
      <c r="D78" s="65" t="s">
        <v>99</v>
      </c>
      <c r="E78" s="98"/>
      <c r="F78" s="95"/>
      <c r="G78" s="95"/>
      <c r="H78" s="95"/>
      <c r="I78" s="95"/>
      <c r="J78" s="95"/>
    </row>
    <row r="79" spans="2:10" ht="24.95" customHeight="1">
      <c r="B79" s="86"/>
      <c r="D79" s="94" t="s">
        <v>81</v>
      </c>
      <c r="E79" s="99" t="s">
        <v>100</v>
      </c>
      <c r="F79" s="100" t="s">
        <v>101</v>
      </c>
      <c r="G79" s="95"/>
      <c r="H79" s="95"/>
      <c r="I79" s="95"/>
      <c r="J79" s="95"/>
    </row>
    <row r="80" spans="2:10" ht="24.95" customHeight="1">
      <c r="B80" s="101" t="s">
        <v>102</v>
      </c>
      <c r="D80" s="102" t="s">
        <v>103</v>
      </c>
      <c r="E80" s="37">
        <f>E45</f>
        <v>0</v>
      </c>
      <c r="F80" s="37">
        <f>F45</f>
        <v>0</v>
      </c>
      <c r="G80" s="95"/>
      <c r="H80" s="95"/>
      <c r="I80" s="95"/>
      <c r="J80" s="95"/>
    </row>
    <row r="81" spans="2:11" ht="24.95" customHeight="1">
      <c r="B81" s="101" t="s">
        <v>104</v>
      </c>
      <c r="D81" s="102" t="s">
        <v>105</v>
      </c>
      <c r="E81" s="37">
        <f>E47</f>
        <v>0</v>
      </c>
      <c r="F81" s="37">
        <f>F47</f>
        <v>0</v>
      </c>
      <c r="G81" s="95"/>
      <c r="H81" s="95"/>
      <c r="I81" s="95"/>
      <c r="J81" s="95"/>
    </row>
    <row r="82" spans="2:11" ht="24.95" customHeight="1" thickBot="1">
      <c r="B82" s="103" t="s">
        <v>106</v>
      </c>
      <c r="D82" s="104" t="s">
        <v>107</v>
      </c>
      <c r="E82" s="38">
        <f>E52</f>
        <v>0</v>
      </c>
      <c r="F82" s="105"/>
      <c r="G82" s="95"/>
      <c r="H82" s="95"/>
      <c r="I82" s="95"/>
      <c r="J82" s="95"/>
    </row>
    <row r="83" spans="2:11" ht="24.95" customHeight="1">
      <c r="B83" s="101" t="s">
        <v>108</v>
      </c>
      <c r="D83" s="106" t="s">
        <v>109</v>
      </c>
      <c r="E83" s="34">
        <f>E58</f>
        <v>0</v>
      </c>
      <c r="F83" s="34">
        <f>F58</f>
        <v>0</v>
      </c>
      <c r="G83" s="95"/>
      <c r="H83" s="95"/>
      <c r="I83" s="95"/>
      <c r="J83" s="95"/>
    </row>
    <row r="84" spans="2:11" ht="24.95" customHeight="1">
      <c r="B84" s="86"/>
      <c r="E84" s="98"/>
      <c r="F84" s="95"/>
      <c r="G84" s="95"/>
      <c r="H84" s="95"/>
      <c r="I84" s="95"/>
      <c r="J84" s="95"/>
    </row>
    <row r="85" spans="2:11" ht="24.95" customHeight="1">
      <c r="B85" s="86"/>
      <c r="D85" s="65" t="s">
        <v>110</v>
      </c>
      <c r="E85" s="107"/>
      <c r="F85" s="95"/>
      <c r="G85" s="95"/>
      <c r="H85" s="95"/>
      <c r="I85" s="95"/>
      <c r="J85" s="95"/>
    </row>
    <row r="86" spans="2:11" ht="24.95" customHeight="1">
      <c r="B86" s="86"/>
      <c r="D86" s="94" t="s">
        <v>81</v>
      </c>
      <c r="E86" s="44" t="s">
        <v>111</v>
      </c>
      <c r="F86" s="95"/>
      <c r="G86" s="95"/>
      <c r="H86" s="95"/>
      <c r="I86" s="95"/>
      <c r="J86" s="95"/>
    </row>
    <row r="87" spans="2:11" ht="24.95" customHeight="1">
      <c r="B87" s="93" t="s">
        <v>112</v>
      </c>
      <c r="D87" s="102" t="s">
        <v>113</v>
      </c>
      <c r="E87" s="35">
        <f>E72</f>
        <v>0</v>
      </c>
      <c r="F87" s="186" t="s">
        <v>114</v>
      </c>
      <c r="G87" s="187"/>
      <c r="H87" s="187"/>
      <c r="I87" s="188"/>
      <c r="J87" s="188"/>
    </row>
    <row r="88" spans="2:11" ht="24.95" customHeight="1">
      <c r="B88" s="93" t="s">
        <v>115</v>
      </c>
      <c r="D88" s="102" t="s">
        <v>116</v>
      </c>
      <c r="E88" s="35">
        <f>E63+E66+E68-E64-E65-E67-E69-E70+'【法人】4回目＞計算用シート'!E88</f>
        <v>0</v>
      </c>
      <c r="F88" s="186" t="s">
        <v>240</v>
      </c>
      <c r="G88" s="187"/>
      <c r="H88" s="187"/>
      <c r="I88" s="188"/>
      <c r="J88" s="188"/>
    </row>
    <row r="89" spans="2:11" ht="24.95" customHeight="1">
      <c r="B89" s="93" t="s">
        <v>118</v>
      </c>
      <c r="D89" s="102" t="s">
        <v>119</v>
      </c>
      <c r="E89" s="35">
        <f>E73</f>
        <v>0</v>
      </c>
      <c r="F89" s="186" t="s">
        <v>120</v>
      </c>
      <c r="G89" s="187"/>
      <c r="H89" s="187"/>
      <c r="I89" s="188"/>
      <c r="J89" s="188"/>
    </row>
    <row r="90" spans="2:11" ht="24.95" customHeight="1">
      <c r="B90" s="93" t="s">
        <v>121</v>
      </c>
      <c r="D90" s="102" t="s">
        <v>122</v>
      </c>
      <c r="E90" s="35">
        <f>E64+E65+E67+E69+E70+'【法人】4回目＞計算用シート'!E90</f>
        <v>0</v>
      </c>
      <c r="F90" s="186" t="s">
        <v>241</v>
      </c>
      <c r="G90" s="187"/>
      <c r="H90" s="187"/>
      <c r="I90" s="188"/>
      <c r="J90" s="188"/>
    </row>
    <row r="91" spans="2:11" ht="24.95" customHeight="1">
      <c r="B91" s="93" t="s">
        <v>124</v>
      </c>
      <c r="D91" s="102" t="s">
        <v>125</v>
      </c>
      <c r="E91" s="35">
        <f>IFERROR(INT(IF(((E88-E89)*E87/E90)&gt;=0,(E88-E89)*E87/E90,0)),IFERROR(INT(IF(((E88-E89)*E87/E90)&gt;=0,(E88-E89)*E87/E90,0)),0))</f>
        <v>0</v>
      </c>
      <c r="F91" s="186" t="s">
        <v>126</v>
      </c>
      <c r="G91" s="187"/>
      <c r="H91" s="187"/>
      <c r="I91" s="188"/>
      <c r="J91" s="188"/>
    </row>
    <row r="92" spans="2:11" ht="24.95" customHeight="1" thickBot="1">
      <c r="B92" s="93" t="s">
        <v>127</v>
      </c>
      <c r="D92" s="108" t="s">
        <v>128</v>
      </c>
      <c r="E92" s="36">
        <f>E75+E76</f>
        <v>0</v>
      </c>
      <c r="F92" s="186" t="s">
        <v>129</v>
      </c>
      <c r="G92" s="187"/>
      <c r="H92" s="187"/>
      <c r="I92" s="188"/>
      <c r="J92" s="188"/>
    </row>
    <row r="93" spans="2:11" ht="24.95" customHeight="1" thickTop="1" thickBot="1">
      <c r="B93" s="93" t="s">
        <v>130</v>
      </c>
      <c r="D93" s="109" t="s">
        <v>131</v>
      </c>
      <c r="E93" s="110">
        <f>INT(IF(E92=E87,0,IF(E91&gt;E87,E87-E92,MAX(E91-E92,0))))</f>
        <v>0</v>
      </c>
      <c r="F93" s="189" t="s">
        <v>132</v>
      </c>
      <c r="G93" s="187"/>
      <c r="H93" s="187"/>
      <c r="I93" s="188"/>
      <c r="J93" s="188"/>
    </row>
    <row r="94" spans="2:11" ht="24.95" customHeight="1" thickTop="1">
      <c r="B94" s="86"/>
    </row>
    <row r="95" spans="2:11" ht="24.95" customHeight="1">
      <c r="B95" s="86"/>
      <c r="D95" s="73" t="s">
        <v>133</v>
      </c>
      <c r="E95" s="111"/>
      <c r="F95" s="111"/>
      <c r="G95" s="111"/>
      <c r="H95" s="111"/>
      <c r="I95" s="111"/>
      <c r="J95" s="111"/>
    </row>
    <row r="96" spans="2:11" ht="24.95" customHeight="1">
      <c r="B96" s="86"/>
      <c r="D96" s="86" t="s">
        <v>134</v>
      </c>
      <c r="E96" s="63"/>
      <c r="F96" s="63"/>
      <c r="G96" s="63"/>
      <c r="H96" s="63"/>
      <c r="I96" s="63"/>
      <c r="J96" s="63"/>
      <c r="K96" s="63"/>
    </row>
    <row r="97" spans="2:8" ht="24.95" customHeight="1">
      <c r="B97" s="86"/>
      <c r="D97" s="112" t="s">
        <v>135</v>
      </c>
      <c r="E97" s="113"/>
      <c r="F97" s="113"/>
    </row>
    <row r="98" spans="2:8" ht="24.95" customHeight="1">
      <c r="B98" s="86"/>
      <c r="D98" s="114" t="s">
        <v>58</v>
      </c>
      <c r="E98" s="115" t="s">
        <v>76</v>
      </c>
      <c r="F98" s="115" t="s">
        <v>61</v>
      </c>
      <c r="G98" s="69"/>
      <c r="H98" s="69"/>
    </row>
    <row r="99" spans="2:8" ht="24.95" customHeight="1">
      <c r="B99" s="86"/>
      <c r="D99" s="116" t="s">
        <v>136</v>
      </c>
      <c r="E99" s="23"/>
      <c r="F99" s="23"/>
    </row>
    <row r="100" spans="2:8" ht="24.95" customHeight="1">
      <c r="B100" s="86"/>
      <c r="D100" s="116" t="s">
        <v>137</v>
      </c>
      <c r="E100" s="23"/>
      <c r="F100" s="23"/>
    </row>
    <row r="101" spans="2:8" ht="24.95" customHeight="1">
      <c r="B101" s="86"/>
      <c r="D101" s="116" t="s">
        <v>138</v>
      </c>
      <c r="E101" s="23"/>
      <c r="F101" s="23"/>
    </row>
    <row r="102" spans="2:8" ht="24.95" customHeight="1">
      <c r="B102" s="86"/>
      <c r="D102" s="116" t="s">
        <v>139</v>
      </c>
      <c r="E102" s="23"/>
      <c r="F102" s="23"/>
    </row>
    <row r="103" spans="2:8" ht="24.95" customHeight="1">
      <c r="B103" s="86"/>
      <c r="D103" s="116" t="s">
        <v>140</v>
      </c>
      <c r="E103" s="23"/>
      <c r="F103" s="23"/>
    </row>
    <row r="104" spans="2:8" ht="24.95" customHeight="1" thickBot="1">
      <c r="B104" s="86"/>
      <c r="D104" s="117" t="s">
        <v>141</v>
      </c>
      <c r="E104" s="24"/>
      <c r="F104" s="24"/>
    </row>
    <row r="105" spans="2:8" ht="24.95" customHeight="1" thickTop="1">
      <c r="B105" s="86"/>
      <c r="D105" s="118" t="s">
        <v>142</v>
      </c>
      <c r="E105" s="50">
        <f>SUM(E99:E104)</f>
        <v>0</v>
      </c>
      <c r="F105" s="50">
        <f>SUM(F99:F104)</f>
        <v>0</v>
      </c>
    </row>
    <row r="106" spans="2:8" ht="24.95" customHeight="1">
      <c r="B106" s="86"/>
    </row>
    <row r="107" spans="2:8" ht="24.95" customHeight="1">
      <c r="B107" s="86"/>
      <c r="D107" s="119" t="s">
        <v>143</v>
      </c>
      <c r="E107" s="120"/>
      <c r="F107" s="120"/>
    </row>
    <row r="108" spans="2:8" ht="24.95" customHeight="1">
      <c r="B108" s="86"/>
      <c r="D108" s="114" t="s">
        <v>58</v>
      </c>
      <c r="E108" s="115" t="s">
        <v>76</v>
      </c>
      <c r="F108" s="115" t="s">
        <v>61</v>
      </c>
      <c r="G108" s="69"/>
      <c r="H108" s="69"/>
    </row>
    <row r="109" spans="2:8" ht="24.95" customHeight="1">
      <c r="B109" s="86"/>
      <c r="D109" s="121" t="s">
        <v>144</v>
      </c>
      <c r="E109" s="39">
        <f t="shared" ref="E109:F111" si="0">E99</f>
        <v>0</v>
      </c>
      <c r="F109" s="39">
        <f t="shared" si="0"/>
        <v>0</v>
      </c>
    </row>
    <row r="110" spans="2:8" ht="24.95" customHeight="1">
      <c r="B110" s="86"/>
      <c r="D110" s="121" t="s">
        <v>145</v>
      </c>
      <c r="E110" s="39">
        <f t="shared" si="0"/>
        <v>0</v>
      </c>
      <c r="F110" s="39">
        <f t="shared" si="0"/>
        <v>0</v>
      </c>
    </row>
    <row r="111" spans="2:8" ht="24.95" customHeight="1">
      <c r="B111" s="86"/>
      <c r="D111" s="121" t="s">
        <v>146</v>
      </c>
      <c r="E111" s="39">
        <f t="shared" si="0"/>
        <v>0</v>
      </c>
      <c r="F111" s="39">
        <f t="shared" si="0"/>
        <v>0</v>
      </c>
    </row>
    <row r="112" spans="2:8" ht="24.95" customHeight="1">
      <c r="B112" s="86"/>
      <c r="D112" s="116" t="s">
        <v>147</v>
      </c>
      <c r="E112" s="25"/>
      <c r="F112" s="25"/>
      <c r="G112" s="86"/>
    </row>
    <row r="113" spans="2:8" ht="24.95" customHeight="1">
      <c r="B113" s="86"/>
      <c r="D113" s="116" t="s">
        <v>148</v>
      </c>
      <c r="E113" s="25"/>
      <c r="F113" s="25"/>
    </row>
    <row r="114" spans="2:8" ht="24.95" customHeight="1">
      <c r="B114" s="86"/>
      <c r="D114" s="121" t="s">
        <v>149</v>
      </c>
      <c r="E114" s="39">
        <f>E102</f>
        <v>0</v>
      </c>
      <c r="F114" s="39">
        <f>F102</f>
        <v>0</v>
      </c>
    </row>
    <row r="115" spans="2:8" ht="24.95" customHeight="1">
      <c r="B115" s="86"/>
      <c r="D115" s="116" t="s">
        <v>150</v>
      </c>
      <c r="E115" s="25"/>
      <c r="F115" s="25"/>
    </row>
    <row r="116" spans="2:8" ht="24.95" customHeight="1">
      <c r="B116" s="86"/>
      <c r="D116" s="116" t="s">
        <v>151</v>
      </c>
      <c r="E116" s="25"/>
      <c r="F116" s="25"/>
    </row>
    <row r="117" spans="2:8" ht="24.95" customHeight="1">
      <c r="B117" s="86"/>
      <c r="D117" s="116" t="s">
        <v>152</v>
      </c>
      <c r="E117" s="25"/>
      <c r="F117" s="25"/>
    </row>
    <row r="118" spans="2:8" ht="24.95" customHeight="1">
      <c r="B118" s="86"/>
      <c r="D118" s="121" t="s">
        <v>153</v>
      </c>
      <c r="E118" s="39">
        <f>E103</f>
        <v>0</v>
      </c>
      <c r="F118" s="39">
        <f>F103</f>
        <v>0</v>
      </c>
    </row>
    <row r="119" spans="2:8" ht="24.95" customHeight="1">
      <c r="B119" s="86"/>
      <c r="D119" s="116" t="s">
        <v>154</v>
      </c>
      <c r="E119" s="25"/>
      <c r="F119" s="25"/>
    </row>
    <row r="120" spans="2:8" ht="24.95" customHeight="1">
      <c r="B120" s="86"/>
      <c r="D120" s="121" t="s">
        <v>155</v>
      </c>
      <c r="E120" s="39">
        <f>E104</f>
        <v>0</v>
      </c>
      <c r="F120" s="39">
        <f>F104</f>
        <v>0</v>
      </c>
    </row>
    <row r="121" spans="2:8" ht="24.95" customHeight="1" thickBot="1">
      <c r="B121" s="86"/>
      <c r="D121" s="122" t="s">
        <v>156</v>
      </c>
      <c r="E121" s="26"/>
      <c r="F121" s="26"/>
    </row>
    <row r="122" spans="2:8" ht="24.95" customHeight="1" thickTop="1">
      <c r="B122" s="101" t="s">
        <v>157</v>
      </c>
      <c r="D122" s="123" t="s">
        <v>158</v>
      </c>
      <c r="E122" s="40">
        <f>SUM(E109:E121)</f>
        <v>0</v>
      </c>
      <c r="F122" s="40">
        <f>SUM(F109:F121)</f>
        <v>0</v>
      </c>
    </row>
    <row r="123" spans="2:8" ht="24.95" customHeight="1">
      <c r="B123" s="86"/>
      <c r="D123" s="124"/>
    </row>
    <row r="124" spans="2:8" ht="24.95" customHeight="1">
      <c r="B124" s="86"/>
      <c r="D124" s="119" t="s">
        <v>159</v>
      </c>
      <c r="E124" s="113"/>
      <c r="F124" s="113"/>
    </row>
    <row r="125" spans="2:8" ht="24.95" customHeight="1">
      <c r="B125" s="86"/>
      <c r="D125" s="125" t="s">
        <v>58</v>
      </c>
      <c r="E125" s="115" t="s">
        <v>76</v>
      </c>
      <c r="F125" s="115" t="s">
        <v>61</v>
      </c>
      <c r="G125" s="69"/>
      <c r="H125" s="69"/>
    </row>
    <row r="126" spans="2:8" ht="24.95" customHeight="1">
      <c r="B126" s="86"/>
      <c r="D126" s="116" t="s">
        <v>160</v>
      </c>
      <c r="E126" s="25"/>
      <c r="F126" s="25"/>
    </row>
    <row r="127" spans="2:8" ht="24.95" customHeight="1">
      <c r="B127" s="86"/>
      <c r="D127" s="116" t="s">
        <v>161</v>
      </c>
      <c r="E127" s="25"/>
      <c r="F127" s="25"/>
    </row>
    <row r="128" spans="2:8" ht="24.95" customHeight="1">
      <c r="B128" s="86"/>
      <c r="D128" s="116" t="s">
        <v>162</v>
      </c>
      <c r="E128" s="25"/>
      <c r="F128" s="25"/>
    </row>
    <row r="129" spans="2:7" ht="24.95" customHeight="1" thickBot="1">
      <c r="B129" s="86"/>
      <c r="D129" s="117" t="s">
        <v>156</v>
      </c>
      <c r="E129" s="27"/>
      <c r="F129" s="27"/>
    </row>
    <row r="130" spans="2:7" ht="24.95" customHeight="1" thickTop="1" thickBot="1">
      <c r="B130" s="86"/>
      <c r="D130" s="126" t="s">
        <v>163</v>
      </c>
      <c r="E130" s="41">
        <f>SUM(E126:E129)</f>
        <v>0</v>
      </c>
      <c r="F130" s="41">
        <f>SUM(F126:F129)</f>
        <v>0</v>
      </c>
    </row>
    <row r="131" spans="2:7" ht="24.95" customHeight="1" thickTop="1" thickBot="1">
      <c r="B131" s="86"/>
      <c r="D131" s="127" t="s">
        <v>164</v>
      </c>
      <c r="E131" s="28"/>
      <c r="F131" s="28"/>
    </row>
    <row r="132" spans="2:7" ht="24.95" customHeight="1" thickTop="1">
      <c r="B132" s="101" t="s">
        <v>165</v>
      </c>
      <c r="D132" s="123" t="s">
        <v>158</v>
      </c>
      <c r="E132" s="40">
        <f>E126+E127+E128+E129+E131</f>
        <v>0</v>
      </c>
      <c r="F132" s="40">
        <f>F130+F131</f>
        <v>0</v>
      </c>
    </row>
    <row r="133" spans="2:7" ht="24.95" customHeight="1">
      <c r="B133" s="86"/>
      <c r="D133" s="124"/>
      <c r="E133" s="128"/>
      <c r="F133" s="128"/>
    </row>
    <row r="134" spans="2:7" ht="24.95" customHeight="1">
      <c r="B134" s="86"/>
      <c r="D134" s="119" t="s">
        <v>166</v>
      </c>
    </row>
    <row r="135" spans="2:7" ht="24.95" customHeight="1">
      <c r="B135" s="86"/>
      <c r="D135" s="68" t="s">
        <v>167</v>
      </c>
      <c r="F135" s="129"/>
    </row>
    <row r="136" spans="2:7" ht="24.95" customHeight="1">
      <c r="B136" s="86"/>
      <c r="D136" s="125" t="s">
        <v>58</v>
      </c>
      <c r="E136" s="140" t="s">
        <v>213</v>
      </c>
      <c r="F136" s="115" t="s">
        <v>169</v>
      </c>
    </row>
    <row r="137" spans="2:7" ht="24.95" customHeight="1">
      <c r="B137" s="86"/>
      <c r="D137" s="116" t="s">
        <v>82</v>
      </c>
      <c r="E137" s="54">
        <f>+'【法人】4回目＞計算用シート'!F137</f>
        <v>0</v>
      </c>
      <c r="F137" s="39">
        <f>F45</f>
        <v>0</v>
      </c>
      <c r="G137" s="129"/>
    </row>
    <row r="138" spans="2:7" ht="24.95" customHeight="1">
      <c r="B138" s="86"/>
      <c r="D138" s="116" t="s">
        <v>84</v>
      </c>
      <c r="E138" s="54">
        <f>+'【法人】4回目＞計算用シート'!F138</f>
        <v>0</v>
      </c>
      <c r="F138" s="39">
        <f>F46</f>
        <v>0</v>
      </c>
    </row>
    <row r="139" spans="2:7" ht="24.95" customHeight="1">
      <c r="B139" s="86"/>
      <c r="D139" s="116" t="s">
        <v>170</v>
      </c>
      <c r="E139" s="54">
        <f>+'【法人】4回目＞計算用シート'!F139</f>
        <v>0</v>
      </c>
      <c r="F139" s="39">
        <f>F47</f>
        <v>0</v>
      </c>
    </row>
    <row r="140" spans="2:7" ht="24.95" customHeight="1">
      <c r="B140" s="86"/>
      <c r="D140" s="116" t="s">
        <v>171</v>
      </c>
      <c r="E140" s="54">
        <f>+'【法人】4回目＞計算用シート'!F140</f>
        <v>0</v>
      </c>
      <c r="F140" s="39">
        <f>F48</f>
        <v>0</v>
      </c>
    </row>
    <row r="141" spans="2:7" ht="24.95" customHeight="1">
      <c r="B141" s="86"/>
      <c r="D141" s="116" t="s">
        <v>172</v>
      </c>
      <c r="E141" s="54">
        <f>+'【法人】4回目＞計算用シート'!F141</f>
        <v>0</v>
      </c>
      <c r="F141" s="39">
        <f>F47-F48</f>
        <v>0</v>
      </c>
    </row>
    <row r="142" spans="2:7" ht="24.95" customHeight="1">
      <c r="B142" s="86"/>
      <c r="D142" s="116" t="s">
        <v>173</v>
      </c>
      <c r="E142" s="54">
        <f>+'【法人】4回目＞計算用シート'!F142</f>
        <v>0</v>
      </c>
      <c r="F142" s="39">
        <f>F47-F48+F50-F51</f>
        <v>0</v>
      </c>
    </row>
    <row r="143" spans="2:7" ht="24.95" customHeight="1">
      <c r="B143" s="86"/>
      <c r="D143" s="116" t="s">
        <v>174</v>
      </c>
      <c r="E143" s="54">
        <f>+'【法人】4回目＞計算用シート'!F143</f>
        <v>0</v>
      </c>
      <c r="F143" s="39">
        <f>F105</f>
        <v>0</v>
      </c>
    </row>
    <row r="144" spans="2:7" ht="24.95" customHeight="1">
      <c r="B144" s="86"/>
      <c r="D144" s="116" t="s">
        <v>175</v>
      </c>
      <c r="E144" s="54">
        <f>+'【法人】4回目＞計算用シート'!F144</f>
        <v>0</v>
      </c>
      <c r="F144" s="39">
        <f>F122</f>
        <v>0</v>
      </c>
    </row>
    <row r="145" spans="2:10" ht="24.95" customHeight="1">
      <c r="B145" s="86"/>
      <c r="D145" s="116" t="s">
        <v>176</v>
      </c>
      <c r="E145" s="54">
        <f>+'【法人】4回目＞計算用シート'!F145</f>
        <v>0</v>
      </c>
      <c r="F145" s="23"/>
      <c r="G145" s="69"/>
      <c r="H145" s="69"/>
    </row>
    <row r="146" spans="2:10" ht="24.95" customHeight="1">
      <c r="B146" s="86"/>
      <c r="D146" s="116" t="s">
        <v>177</v>
      </c>
      <c r="E146" s="54">
        <f>+'【法人】4回目＞計算用シート'!F146</f>
        <v>0</v>
      </c>
      <c r="F146" s="23"/>
    </row>
    <row r="147" spans="2:10" ht="24.95" customHeight="1">
      <c r="B147" s="86"/>
      <c r="D147" s="116" t="s">
        <v>178</v>
      </c>
      <c r="E147" s="54">
        <f>+'【法人】4回目＞計算用シート'!F147</f>
        <v>0</v>
      </c>
      <c r="F147" s="39">
        <f>F132</f>
        <v>0</v>
      </c>
      <c r="G147" s="129"/>
      <c r="H147" s="129"/>
    </row>
    <row r="148" spans="2:10" ht="24.95" customHeight="1">
      <c r="B148" s="86"/>
      <c r="D148" s="116" t="s">
        <v>179</v>
      </c>
      <c r="E148" s="54">
        <f>+'【法人】4回目＞計算用シート'!F148</f>
        <v>0</v>
      </c>
      <c r="F148" s="39">
        <f>F130</f>
        <v>0</v>
      </c>
    </row>
    <row r="149" spans="2:10" ht="24.95" customHeight="1">
      <c r="B149" s="86"/>
      <c r="D149" s="116" t="s">
        <v>180</v>
      </c>
      <c r="E149" s="54">
        <f>+'【法人】4回目＞計算用シート'!F149</f>
        <v>0</v>
      </c>
      <c r="F149" s="39">
        <f>F131</f>
        <v>0</v>
      </c>
    </row>
    <row r="150" spans="2:10" ht="24.95" customHeight="1">
      <c r="B150" s="93" t="s">
        <v>181</v>
      </c>
      <c r="D150" s="131" t="s">
        <v>182</v>
      </c>
      <c r="E150" s="54">
        <f>+'【法人】4回目＞計算用シート'!F150</f>
        <v>0</v>
      </c>
      <c r="F150" s="39">
        <f>F141+F144+F147</f>
        <v>0</v>
      </c>
    </row>
    <row r="151" spans="2:10" ht="24.95" customHeight="1">
      <c r="B151" s="86"/>
      <c r="D151" s="116" t="s">
        <v>183</v>
      </c>
      <c r="E151" s="55">
        <f>+'【法人】4回目＞計算用シート'!F151</f>
        <v>0</v>
      </c>
      <c r="F151" s="51"/>
    </row>
    <row r="152" spans="2:10" ht="24.95" customHeight="1">
      <c r="B152" s="93" t="s">
        <v>184</v>
      </c>
      <c r="D152" s="116" t="s">
        <v>185</v>
      </c>
      <c r="E152" s="54">
        <f>+'【法人】4回目＞計算用シート'!F152</f>
        <v>0</v>
      </c>
      <c r="F152" s="39">
        <f>IFERROR(F150/F151,)</f>
        <v>0</v>
      </c>
    </row>
    <row r="153" spans="2:10" ht="24.95" customHeight="1">
      <c r="B153" s="86"/>
      <c r="D153" s="113"/>
      <c r="E153" s="128"/>
      <c r="F153" s="128"/>
    </row>
    <row r="154" spans="2:10" ht="24.95" customHeight="1">
      <c r="B154" s="103" t="s">
        <v>186</v>
      </c>
      <c r="D154" s="132" t="s">
        <v>187</v>
      </c>
      <c r="E154" s="133"/>
      <c r="F154" s="43">
        <f>IFERROR(IF(E150&lt;0,(F150-E150)/E150*-1,IF(E150&gt;0,(F150-E150)/E150,IF(AND(E150=0,F150&gt;0),1,0))),0)</f>
        <v>0</v>
      </c>
    </row>
    <row r="155" spans="2:10" ht="24.95" customHeight="1">
      <c r="B155" s="103" t="s">
        <v>188</v>
      </c>
      <c r="D155" s="132" t="s">
        <v>189</v>
      </c>
      <c r="E155" s="133"/>
      <c r="F155" s="43">
        <f>IFERROR(IF(E152&lt;0,(F152-E152)/E152*-1,IF(E152&gt;0,(F152-E152)/E152,IF(AND(E152=0,F152&gt;0),1,0))),0)</f>
        <v>0</v>
      </c>
    </row>
    <row r="156" spans="2:10" ht="24.95" customHeight="1">
      <c r="B156" s="86"/>
    </row>
    <row r="157" spans="2:10" ht="24.95" customHeight="1">
      <c r="B157" s="86"/>
      <c r="D157" s="73" t="s">
        <v>190</v>
      </c>
      <c r="E157" s="111"/>
      <c r="F157" s="111"/>
      <c r="G157" s="111"/>
      <c r="H157" s="111"/>
      <c r="I157" s="111"/>
      <c r="J157" s="111"/>
    </row>
    <row r="158" spans="2:10" ht="24.95" customHeight="1">
      <c r="B158" s="86"/>
      <c r="D158" s="86" t="s">
        <v>191</v>
      </c>
    </row>
    <row r="159" spans="2:10" ht="24.95" customHeight="1">
      <c r="B159" s="86"/>
      <c r="D159" s="134" t="s">
        <v>192</v>
      </c>
    </row>
    <row r="160" spans="2:10" ht="24.95" customHeight="1">
      <c r="B160" s="86"/>
      <c r="C160" s="86"/>
      <c r="D160" s="141"/>
      <c r="E160" s="142"/>
      <c r="F160" s="142"/>
      <c r="G160" s="158"/>
      <c r="H160" s="142"/>
      <c r="I160" s="157"/>
      <c r="J160" s="142"/>
    </row>
    <row r="161" spans="2:10" ht="24.95" customHeight="1">
      <c r="B161" s="86"/>
      <c r="C161" s="86"/>
      <c r="D161" s="143"/>
      <c r="E161" s="239"/>
      <c r="F161" s="240"/>
      <c r="G161" s="241"/>
      <c r="H161" s="241"/>
      <c r="I161" s="242"/>
      <c r="J161" s="242"/>
    </row>
    <row r="162" spans="2:10" ht="24.95" customHeight="1">
      <c r="B162" s="86"/>
      <c r="C162" s="86"/>
      <c r="D162" s="143"/>
      <c r="E162" s="144"/>
      <c r="F162" s="145"/>
      <c r="G162" s="243"/>
      <c r="H162" s="244"/>
      <c r="I162" s="245"/>
      <c r="J162" s="246"/>
    </row>
    <row r="163" spans="2:10" ht="24.95" customHeight="1">
      <c r="B163" s="86"/>
      <c r="C163" s="86"/>
      <c r="D163" s="143"/>
      <c r="E163" s="144"/>
      <c r="F163" s="145"/>
      <c r="G163" s="243"/>
      <c r="H163" s="245"/>
      <c r="I163" s="245"/>
      <c r="J163" s="246"/>
    </row>
    <row r="164" spans="2:10" ht="24.95" customHeight="1">
      <c r="B164" s="87"/>
      <c r="C164" s="86"/>
      <c r="D164" s="142"/>
      <c r="E164" s="52"/>
      <c r="F164" s="146"/>
      <c r="G164" s="250"/>
      <c r="H164" s="245"/>
      <c r="I164" s="158"/>
      <c r="J164" s="53"/>
    </row>
    <row r="165" spans="2:10" ht="24.95" customHeight="1">
      <c r="B165" s="86"/>
      <c r="C165" s="86"/>
      <c r="D165" s="142"/>
      <c r="E165" s="158"/>
      <c r="F165" s="147"/>
      <c r="G165" s="245"/>
      <c r="H165" s="245"/>
      <c r="I165" s="251"/>
      <c r="J165" s="251"/>
    </row>
    <row r="166" spans="2:10" ht="24.95" customHeight="1">
      <c r="B166" s="86"/>
      <c r="C166" s="86"/>
      <c r="D166" s="142"/>
      <c r="E166" s="158"/>
      <c r="F166" s="147"/>
      <c r="G166" s="245"/>
      <c r="H166" s="245"/>
      <c r="I166" s="251"/>
      <c r="J166" s="251"/>
    </row>
    <row r="167" spans="2:10" ht="24.95" customHeight="1">
      <c r="B167" s="87"/>
      <c r="C167" s="86"/>
      <c r="D167" s="142"/>
      <c r="E167" s="142"/>
      <c r="F167" s="142"/>
      <c r="G167" s="247"/>
      <c r="H167" s="248"/>
      <c r="I167" s="249"/>
      <c r="J167" s="248"/>
    </row>
    <row r="168" spans="2:10" ht="24.95" customHeight="1">
      <c r="B168" s="86"/>
      <c r="D168" s="134"/>
    </row>
    <row r="169" spans="2:10" ht="39.950000000000003" customHeight="1">
      <c r="B169" s="86"/>
      <c r="D169" s="151"/>
      <c r="E169" s="151"/>
      <c r="F169" s="151"/>
      <c r="G169" s="151"/>
      <c r="H169" s="151"/>
    </row>
    <row r="170" spans="2:10" ht="24.95" customHeight="1">
      <c r="B170" s="86"/>
      <c r="D170" s="151"/>
      <c r="E170" s="151"/>
      <c r="F170" s="151"/>
      <c r="G170" s="151"/>
      <c r="H170" s="151"/>
    </row>
    <row r="171" spans="2:10" ht="24.95" customHeight="1">
      <c r="B171" s="86"/>
      <c r="D171" s="151"/>
      <c r="E171" s="151"/>
      <c r="F171" s="151"/>
      <c r="G171" s="151"/>
      <c r="H171" s="151"/>
    </row>
    <row r="172" spans="2:10" ht="24.95" customHeight="1">
      <c r="B172" s="86"/>
      <c r="D172" s="151"/>
      <c r="E172" s="151"/>
      <c r="F172" s="151"/>
      <c r="G172" s="151"/>
      <c r="H172" s="151"/>
    </row>
    <row r="173" spans="2:10" ht="24.95" customHeight="1">
      <c r="B173" s="86"/>
      <c r="D173" s="151"/>
      <c r="E173" s="151"/>
      <c r="F173" s="151"/>
      <c r="G173" s="151"/>
      <c r="H173" s="151"/>
    </row>
    <row r="175" spans="2:10" ht="24.95" customHeight="1">
      <c r="D175" s="64" t="s">
        <v>211</v>
      </c>
    </row>
  </sheetData>
  <sheetProtection algorithmName="SHA-512" hashValue="F5nI/hqGbT/jOLz2adO1U0lN3J3tRLHPZktF4jcWnV5b22IeMiXPRgTvv/uOTwZvnuYn2XibtsiSe/Uxr7dAGg==" saltValue="BbNWOD4VzomSPaQXLhxohw==" spinCount="100000" sheet="1" objects="1" scenarios="1" selectLockedCells="1"/>
  <mergeCells count="59">
    <mergeCell ref="G167:H167"/>
    <mergeCell ref="I167:J167"/>
    <mergeCell ref="G163:H163"/>
    <mergeCell ref="I163:J163"/>
    <mergeCell ref="G164:H164"/>
    <mergeCell ref="G165:H165"/>
    <mergeCell ref="I165:J165"/>
    <mergeCell ref="G166:H166"/>
    <mergeCell ref="I166:J166"/>
    <mergeCell ref="F92:J92"/>
    <mergeCell ref="F93:J93"/>
    <mergeCell ref="E161:F161"/>
    <mergeCell ref="G161:J161"/>
    <mergeCell ref="G162:H162"/>
    <mergeCell ref="I162:J162"/>
    <mergeCell ref="F91:J91"/>
    <mergeCell ref="G54:H54"/>
    <mergeCell ref="I54:J54"/>
    <mergeCell ref="G55:H55"/>
    <mergeCell ref="I55:J55"/>
    <mergeCell ref="G57:J57"/>
    <mergeCell ref="G58:J58"/>
    <mergeCell ref="F70:H70"/>
    <mergeCell ref="F87:J87"/>
    <mergeCell ref="F88:J88"/>
    <mergeCell ref="F89:J89"/>
    <mergeCell ref="F90:J90"/>
    <mergeCell ref="G51:H51"/>
    <mergeCell ref="I51:J51"/>
    <mergeCell ref="G52:H52"/>
    <mergeCell ref="I52:J52"/>
    <mergeCell ref="G53:H53"/>
    <mergeCell ref="I53:J53"/>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7:F155">
    <cfRule type="expression" dxfId="47" priority="1">
      <formula>$E$10=$M$9</formula>
    </cfRule>
    <cfRule type="expression" dxfId="46" priority="2">
      <formula>$E$10=$M$10</formula>
    </cfRule>
    <cfRule type="expression" dxfId="45" priority="3">
      <formula>$E$10=$M$11</formula>
    </cfRule>
    <cfRule type="expression" dxfId="44" priority="4">
      <formula>$E$16=$M$21</formula>
    </cfRule>
  </conditionalFormatting>
  <conditionalFormatting sqref="D167:G167 I167">
    <cfRule type="expression" dxfId="43" priority="27">
      <formula>$E$10=$M$15</formula>
    </cfRule>
    <cfRule type="expression" dxfId="42" priority="28">
      <formula>$E$10=$M$14</formula>
    </cfRule>
    <cfRule type="expression" dxfId="41" priority="33">
      <formula>$E$10=$M$9</formula>
    </cfRule>
    <cfRule type="expression" dxfId="40" priority="29">
      <formula>$E$10=$M$13</formula>
    </cfRule>
    <cfRule type="expression" dxfId="39" priority="30">
      <formula>$E$10=$M$12</formula>
    </cfRule>
    <cfRule type="expression" dxfId="38" priority="31">
      <formula>$E$10=$M$11</formula>
    </cfRule>
    <cfRule type="expression" dxfId="37" priority="32">
      <formula>$E$9=$M$10</formula>
    </cfRule>
  </conditionalFormatting>
  <conditionalFormatting sqref="D161:H161 D162:G162 I162:J162 D163:J166 D168:J173">
    <cfRule type="expression" dxfId="36" priority="48">
      <formula>$E$10=$M$9</formula>
    </cfRule>
    <cfRule type="expression" dxfId="35" priority="47">
      <formula>$E$9=$M$10</formula>
    </cfRule>
    <cfRule type="expression" dxfId="34" priority="46">
      <formula>$E$10=$M$11</formula>
    </cfRule>
    <cfRule type="expression" dxfId="33" priority="45">
      <formula>$E$10=$M$12</formula>
    </cfRule>
    <cfRule type="expression" dxfId="32" priority="36">
      <formula>$E$10=$M$13</formula>
    </cfRule>
    <cfRule type="expression" dxfId="31" priority="35">
      <formula>$E$10=$M$14</formula>
    </cfRule>
    <cfRule type="expression" dxfId="30" priority="34">
      <formula>$E$10=$M$15</formula>
    </cfRule>
  </conditionalFormatting>
  <conditionalFormatting sqref="D28:J36">
    <cfRule type="containsBlanks" dxfId="29" priority="8">
      <formula>LEN(TRIM(D28))=0</formula>
    </cfRule>
  </conditionalFormatting>
  <conditionalFormatting sqref="D159:J160">
    <cfRule type="expression" dxfId="28" priority="11">
      <formula>$E$10=$M$15</formula>
    </cfRule>
    <cfRule type="expression" dxfId="27" priority="12">
      <formula>$E$10=$M$14</formula>
    </cfRule>
    <cfRule type="expression" dxfId="26" priority="17">
      <formula>$E$10=$M$9</formula>
    </cfRule>
    <cfRule type="expression" dxfId="25" priority="16">
      <formula>$E$9=$M$10</formula>
    </cfRule>
    <cfRule type="expression" dxfId="24" priority="15">
      <formula>$E$10=$M$11</formula>
    </cfRule>
    <cfRule type="expression" dxfId="23" priority="14">
      <formula>$E$10=$M$12</formula>
    </cfRule>
    <cfRule type="expression" dxfId="22" priority="13">
      <formula>$E$10=$M$13</formula>
    </cfRule>
  </conditionalFormatting>
  <conditionalFormatting sqref="E14:E15">
    <cfRule type="containsBlanks" dxfId="21" priority="9">
      <formula>LEN(TRIM(E14))=0</formula>
    </cfRule>
  </conditionalFormatting>
  <conditionalFormatting sqref="E16:E17">
    <cfRule type="expression" dxfId="20" priority="59">
      <formula>$E$10=$M$9</formula>
    </cfRule>
    <cfRule type="expression" dxfId="19" priority="57">
      <formula>$E$10=$M$11</formula>
    </cfRule>
    <cfRule type="expression" dxfId="18" priority="58">
      <formula>$E$10=$M$10</formula>
    </cfRule>
  </conditionalFormatting>
  <conditionalFormatting sqref="E17">
    <cfRule type="expression" dxfId="17" priority="54">
      <formula>$E$10=$M$14</formula>
    </cfRule>
    <cfRule type="expression" dxfId="16" priority="55">
      <formula>$E$10=$M$13</formula>
    </cfRule>
    <cfRule type="expression" dxfId="15" priority="56">
      <formula>$E$10=$M$12</formula>
    </cfRule>
    <cfRule type="expression" dxfId="14" priority="53">
      <formula>$E$10=$M$15</formula>
    </cfRule>
  </conditionalFormatting>
  <conditionalFormatting sqref="E70">
    <cfRule type="containsBlanks" dxfId="13" priority="7">
      <formula>LEN(TRIM(E70))=0</formula>
    </cfRule>
  </conditionalFormatting>
  <conditionalFormatting sqref="E75:E76">
    <cfRule type="containsBlanks" dxfId="12" priority="6">
      <formula>LEN(TRIM(E75))=0</formula>
    </cfRule>
  </conditionalFormatting>
  <conditionalFormatting sqref="E45:F46">
    <cfRule type="containsBlanks" dxfId="11" priority="44">
      <formula>LEN(TRIM(E45))=0</formula>
    </cfRule>
  </conditionalFormatting>
  <conditionalFormatting sqref="E48:F48">
    <cfRule type="containsBlanks" dxfId="10" priority="43">
      <formula>LEN(TRIM(E48))=0</formula>
    </cfRule>
  </conditionalFormatting>
  <conditionalFormatting sqref="E50:F51 E53:F54">
    <cfRule type="containsBlanks" dxfId="9" priority="42">
      <formula>LEN(TRIM(E50))=0</formula>
    </cfRule>
  </conditionalFormatting>
  <conditionalFormatting sqref="E58:F58">
    <cfRule type="containsBlanks" dxfId="8" priority="41">
      <formula>LEN(TRIM(E58))=0</formula>
    </cfRule>
  </conditionalFormatting>
  <conditionalFormatting sqref="E99:F104">
    <cfRule type="containsBlanks" dxfId="7" priority="51">
      <formula>LEN(TRIM(E99))=0</formula>
    </cfRule>
  </conditionalFormatting>
  <conditionalFormatting sqref="E112:F113 E115:F117 E119:F119 E121:F121">
    <cfRule type="containsBlanks" dxfId="6" priority="50">
      <formula>LEN(TRIM(E112))=0</formula>
    </cfRule>
  </conditionalFormatting>
  <conditionalFormatting sqref="E126:F129 E131:F131">
    <cfRule type="containsBlanks" dxfId="5" priority="49">
      <formula>LEN(TRIM(E126))=0</formula>
    </cfRule>
  </conditionalFormatting>
  <conditionalFormatting sqref="F145:F146">
    <cfRule type="containsBlanks" dxfId="4" priority="52">
      <formula>LEN(TRIM(F145))=0</formula>
    </cfRule>
  </conditionalFormatting>
  <conditionalFormatting sqref="F151">
    <cfRule type="containsBlanks" dxfId="3" priority="40">
      <formula>LEN(TRIM(F151))=0</formula>
    </cfRule>
  </conditionalFormatting>
  <conditionalFormatting sqref="G167 I167">
    <cfRule type="expression" dxfId="2" priority="26">
      <formula>$E$17=$M$21</formula>
    </cfRule>
  </conditionalFormatting>
  <conditionalFormatting sqref="H160">
    <cfRule type="expression" dxfId="1" priority="18">
      <formula>$E$17=$M$21</formula>
    </cfRule>
  </conditionalFormatting>
  <conditionalFormatting sqref="J160">
    <cfRule type="expression" dxfId="0" priority="10">
      <formula>$E$17=$M$21</formula>
    </cfRule>
  </conditionalFormatting>
  <pageMargins left="0.7" right="0.7" top="0.75" bottom="0.75" header="0.3" footer="0.3"/>
  <pageSetup paperSize="9" scale="35" orientation="portrait" r:id="rId1"/>
  <rowBreaks count="2" manualBreakCount="2">
    <brk id="77" max="11" man="1"/>
    <brk id="106"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59" t="s">
        <v>217</v>
      </c>
    </row>
    <row r="2" spans="2:8" ht="24.95" customHeight="1">
      <c r="B2" s="6"/>
      <c r="C2" s="7" t="s">
        <v>218</v>
      </c>
      <c r="D2" s="7" t="s">
        <v>219</v>
      </c>
      <c r="E2" s="7" t="s">
        <v>220</v>
      </c>
      <c r="F2" s="7" t="s">
        <v>221</v>
      </c>
      <c r="G2" s="7" t="s">
        <v>222</v>
      </c>
      <c r="H2" s="7" t="s">
        <v>223</v>
      </c>
    </row>
    <row r="3" spans="2:8" ht="24.95" customHeight="1">
      <c r="B3" s="1" t="s">
        <v>82</v>
      </c>
      <c r="C3" s="10">
        <f>'【法人】1回目＞計算用シート'!E137</f>
        <v>0</v>
      </c>
      <c r="D3" s="10">
        <f>'【法人】1回目＞計算用シート'!F137</f>
        <v>0</v>
      </c>
      <c r="E3" s="10">
        <f>'【法人】2回目＞計算用シート'!F137</f>
        <v>0</v>
      </c>
      <c r="F3" s="10">
        <f>'【法人】3回目＞計算用シート'!F137</f>
        <v>0</v>
      </c>
      <c r="G3" s="10">
        <f>'【法人】4回目＞計算用シート'!F137</f>
        <v>0</v>
      </c>
      <c r="H3" s="10">
        <f>'【法人】5回目＞計算用シート'!F137</f>
        <v>0</v>
      </c>
    </row>
    <row r="4" spans="2:8" ht="24.95" customHeight="1">
      <c r="B4" s="1" t="s">
        <v>84</v>
      </c>
      <c r="C4" s="10">
        <f>'【法人】1回目＞計算用シート'!E138</f>
        <v>0</v>
      </c>
      <c r="D4" s="10">
        <f>'【法人】1回目＞計算用シート'!F138</f>
        <v>0</v>
      </c>
      <c r="E4" s="10">
        <f>'【法人】2回目＞計算用シート'!F138</f>
        <v>0</v>
      </c>
      <c r="F4" s="10">
        <f>'【法人】3回目＞計算用シート'!F138</f>
        <v>0</v>
      </c>
      <c r="G4" s="10">
        <f>'【法人】4回目＞計算用シート'!F138</f>
        <v>0</v>
      </c>
      <c r="H4" s="10">
        <f>'【法人】5回目＞計算用シート'!F138</f>
        <v>0</v>
      </c>
    </row>
    <row r="5" spans="2:8" ht="24.95" customHeight="1">
      <c r="B5" s="1" t="s">
        <v>170</v>
      </c>
      <c r="C5" s="10">
        <f>'【法人】1回目＞計算用シート'!E139</f>
        <v>0</v>
      </c>
      <c r="D5" s="10">
        <f>'【法人】1回目＞計算用シート'!F139</f>
        <v>0</v>
      </c>
      <c r="E5" s="10">
        <f>'【法人】2回目＞計算用シート'!F139</f>
        <v>0</v>
      </c>
      <c r="F5" s="10">
        <f>'【法人】3回目＞計算用シート'!F139</f>
        <v>0</v>
      </c>
      <c r="G5" s="10">
        <f>'【法人】4回目＞計算用シート'!F139</f>
        <v>0</v>
      </c>
      <c r="H5" s="10">
        <f>'【法人】5回目＞計算用シート'!F139</f>
        <v>0</v>
      </c>
    </row>
    <row r="6" spans="2:8" ht="24.95" customHeight="1">
      <c r="B6" s="1" t="s">
        <v>171</v>
      </c>
      <c r="C6" s="10">
        <f>'【法人】1回目＞計算用シート'!E140</f>
        <v>0</v>
      </c>
      <c r="D6" s="10">
        <f>'【法人】1回目＞計算用シート'!F140</f>
        <v>0</v>
      </c>
      <c r="E6" s="10">
        <f>'【法人】2回目＞計算用シート'!F140</f>
        <v>0</v>
      </c>
      <c r="F6" s="10">
        <f>'【法人】3回目＞計算用シート'!F140</f>
        <v>0</v>
      </c>
      <c r="G6" s="10">
        <f>'【法人】4回目＞計算用シート'!F140</f>
        <v>0</v>
      </c>
      <c r="H6" s="10">
        <f>'【法人】5回目＞計算用シート'!F140</f>
        <v>0</v>
      </c>
    </row>
    <row r="7" spans="2:8" ht="24.95" customHeight="1">
      <c r="B7" s="60" t="s">
        <v>172</v>
      </c>
      <c r="C7" s="61">
        <f>'【法人】1回目＞計算用シート'!E141</f>
        <v>0</v>
      </c>
      <c r="D7" s="61">
        <f>'【法人】1回目＞計算用シート'!F141</f>
        <v>0</v>
      </c>
      <c r="E7" s="61">
        <f>'【法人】2回目＞計算用シート'!F141</f>
        <v>0</v>
      </c>
      <c r="F7" s="61">
        <f>'【法人】3回目＞計算用シート'!F141</f>
        <v>0</v>
      </c>
      <c r="G7" s="61">
        <f>'【法人】4回目＞計算用シート'!F141</f>
        <v>0</v>
      </c>
      <c r="H7" s="61">
        <f>'【法人】5回目＞計算用シート'!F141</f>
        <v>0</v>
      </c>
    </row>
    <row r="8" spans="2:8" ht="24.95" customHeight="1">
      <c r="B8" s="1" t="s">
        <v>173</v>
      </c>
      <c r="C8" s="10">
        <f>'【法人】1回目＞計算用シート'!E142</f>
        <v>0</v>
      </c>
      <c r="D8" s="10">
        <f>'【法人】1回目＞計算用シート'!F142</f>
        <v>0</v>
      </c>
      <c r="E8" s="10">
        <f>'【法人】2回目＞計算用シート'!F142</f>
        <v>0</v>
      </c>
      <c r="F8" s="10">
        <f>'【法人】3回目＞計算用シート'!F142</f>
        <v>0</v>
      </c>
      <c r="G8" s="10">
        <f>'【法人】4回目＞計算用シート'!F142</f>
        <v>0</v>
      </c>
      <c r="H8" s="10">
        <f>'【法人】5回目＞計算用シート'!F142</f>
        <v>0</v>
      </c>
    </row>
    <row r="9" spans="2:8" ht="24.95" customHeight="1">
      <c r="B9" s="1" t="s">
        <v>174</v>
      </c>
      <c r="C9" s="10">
        <f>'【法人】1回目＞計算用シート'!E143</f>
        <v>0</v>
      </c>
      <c r="D9" s="10">
        <f>'【法人】1回目＞計算用シート'!F143</f>
        <v>0</v>
      </c>
      <c r="E9" s="10">
        <f>'【法人】2回目＞計算用シート'!F143</f>
        <v>0</v>
      </c>
      <c r="F9" s="10">
        <f>'【法人】3回目＞計算用シート'!F143</f>
        <v>0</v>
      </c>
      <c r="G9" s="10">
        <f>'【法人】4回目＞計算用シート'!F143</f>
        <v>0</v>
      </c>
      <c r="H9" s="10">
        <f>'【法人】5回目＞計算用シート'!F143</f>
        <v>0</v>
      </c>
    </row>
    <row r="10" spans="2:8" ht="24.95" customHeight="1">
      <c r="B10" s="60" t="s">
        <v>175</v>
      </c>
      <c r="C10" s="61">
        <f>'【法人】1回目＞計算用シート'!E144</f>
        <v>0</v>
      </c>
      <c r="D10" s="61">
        <f>'【法人】1回目＞計算用シート'!F144</f>
        <v>0</v>
      </c>
      <c r="E10" s="61">
        <f>'【法人】2回目＞計算用シート'!F144</f>
        <v>0</v>
      </c>
      <c r="F10" s="61">
        <f>'【法人】3回目＞計算用シート'!F144</f>
        <v>0</v>
      </c>
      <c r="G10" s="61">
        <f>'【法人】4回目＞計算用シート'!F144</f>
        <v>0</v>
      </c>
      <c r="H10" s="61">
        <f>'【法人】5回目＞計算用シート'!F144</f>
        <v>0</v>
      </c>
    </row>
    <row r="11" spans="2:8" ht="24.95" customHeight="1">
      <c r="B11" s="1" t="s">
        <v>176</v>
      </c>
      <c r="C11" s="10">
        <f>'【法人】1回目＞計算用シート'!E145</f>
        <v>0</v>
      </c>
      <c r="D11" s="10">
        <f>'【法人】1回目＞計算用シート'!F145</f>
        <v>0</v>
      </c>
      <c r="E11" s="10">
        <f>'【法人】2回目＞計算用シート'!F145</f>
        <v>0</v>
      </c>
      <c r="F11" s="10">
        <f>'【法人】3回目＞計算用シート'!F145</f>
        <v>0</v>
      </c>
      <c r="G11" s="10">
        <f>'【法人】4回目＞計算用シート'!F145</f>
        <v>0</v>
      </c>
      <c r="H11" s="10">
        <f>'【法人】5回目＞計算用シート'!F145</f>
        <v>0</v>
      </c>
    </row>
    <row r="12" spans="2:8" ht="24.95" customHeight="1">
      <c r="B12" s="1" t="s">
        <v>177</v>
      </c>
      <c r="C12" s="10">
        <f>'【法人】1回目＞計算用シート'!E146</f>
        <v>0</v>
      </c>
      <c r="D12" s="10">
        <f>'【法人】1回目＞計算用シート'!F146</f>
        <v>0</v>
      </c>
      <c r="E12" s="10">
        <f>'【法人】2回目＞計算用シート'!F146</f>
        <v>0</v>
      </c>
      <c r="F12" s="10">
        <f>'【法人】3回目＞計算用シート'!F146</f>
        <v>0</v>
      </c>
      <c r="G12" s="10">
        <f>'【法人】4回目＞計算用シート'!F146</f>
        <v>0</v>
      </c>
      <c r="H12" s="10">
        <f>'【法人】5回目＞計算用シート'!F146</f>
        <v>0</v>
      </c>
    </row>
    <row r="13" spans="2:8" ht="24.95" customHeight="1">
      <c r="B13" s="1" t="s">
        <v>179</v>
      </c>
      <c r="C13" s="10">
        <f>'【法人】1回目＞計算用シート'!E148</f>
        <v>0</v>
      </c>
      <c r="D13" s="10">
        <f>'【法人】1回目＞計算用シート'!F148</f>
        <v>0</v>
      </c>
      <c r="E13" s="10">
        <f>'【法人】2回目＞計算用シート'!F148</f>
        <v>0</v>
      </c>
      <c r="F13" s="10">
        <f>'【法人】3回目＞計算用シート'!F148</f>
        <v>0</v>
      </c>
      <c r="G13" s="10">
        <f>'【法人】4回目＞計算用シート'!F148</f>
        <v>0</v>
      </c>
      <c r="H13" s="10">
        <f>'【法人】5回目＞計算用シート'!F148</f>
        <v>0</v>
      </c>
    </row>
    <row r="14" spans="2:8" ht="24.95" customHeight="1">
      <c r="B14" s="1" t="s">
        <v>180</v>
      </c>
      <c r="C14" s="10">
        <f>'【法人】1回目＞計算用シート'!E149</f>
        <v>0</v>
      </c>
      <c r="D14" s="10">
        <f>'【法人】1回目＞計算用シート'!F149</f>
        <v>0</v>
      </c>
      <c r="E14" s="10">
        <f>'【法人】2回目＞計算用シート'!F149</f>
        <v>0</v>
      </c>
      <c r="F14" s="10">
        <f>'【法人】3回目＞計算用シート'!F149</f>
        <v>0</v>
      </c>
      <c r="G14" s="10">
        <f>'【法人】4回目＞計算用シート'!F149</f>
        <v>0</v>
      </c>
      <c r="H14" s="10">
        <f>'【法人】5回目＞計算用シート'!F149</f>
        <v>0</v>
      </c>
    </row>
    <row r="15" spans="2:8" ht="24.95" customHeight="1">
      <c r="B15" s="60" t="s">
        <v>178</v>
      </c>
      <c r="C15" s="61">
        <f>'【法人】1回目＞計算用シート'!E147</f>
        <v>0</v>
      </c>
      <c r="D15" s="61">
        <f>'【法人】1回目＞計算用シート'!F147</f>
        <v>0</v>
      </c>
      <c r="E15" s="61">
        <f>'【法人】2回目＞計算用シート'!F147</f>
        <v>0</v>
      </c>
      <c r="F15" s="61">
        <f>'【法人】3回目＞計算用シート'!F147</f>
        <v>0</v>
      </c>
      <c r="G15" s="61">
        <f>'【法人】4回目＞計算用シート'!F147</f>
        <v>0</v>
      </c>
      <c r="H15" s="61">
        <f>'【法人】5回目＞計算用シート'!F147</f>
        <v>0</v>
      </c>
    </row>
    <row r="16" spans="2:8" ht="24.95" customHeight="1">
      <c r="B16" s="8" t="s">
        <v>182</v>
      </c>
      <c r="C16" s="10">
        <f>'【法人】1回目＞計算用シート'!E150</f>
        <v>0</v>
      </c>
      <c r="D16" s="10">
        <f>'【法人】1回目＞計算用シート'!F150</f>
        <v>0</v>
      </c>
      <c r="E16" s="10">
        <f>'【法人】2回目＞計算用シート'!F150</f>
        <v>0</v>
      </c>
      <c r="F16" s="10">
        <f>'【法人】3回目＞計算用シート'!F150</f>
        <v>0</v>
      </c>
      <c r="G16" s="10">
        <f>'【法人】4回目＞計算用シート'!F150</f>
        <v>0</v>
      </c>
      <c r="H16" s="10">
        <f>'【法人】5回目＞計算用シート'!F150</f>
        <v>0</v>
      </c>
    </row>
    <row r="17" spans="2:8" ht="24.95" customHeight="1">
      <c r="B17" s="1" t="s">
        <v>224</v>
      </c>
      <c r="C17" s="10">
        <f>'【法人】1回目＞計算用シート'!E151</f>
        <v>0</v>
      </c>
      <c r="D17" s="10">
        <f>'【法人】1回目＞計算用シート'!F151</f>
        <v>0</v>
      </c>
      <c r="E17" s="10">
        <f>'【法人】2回目＞計算用シート'!F151</f>
        <v>0</v>
      </c>
      <c r="F17" s="10">
        <f>'【法人】3回目＞計算用シート'!F151</f>
        <v>0</v>
      </c>
      <c r="G17" s="10">
        <f>'【法人】4回目＞計算用シート'!F151</f>
        <v>0</v>
      </c>
      <c r="H17" s="10">
        <f>'【法人】5回目＞計算用シート'!F151</f>
        <v>0</v>
      </c>
    </row>
    <row r="18" spans="2:8" ht="24.95" customHeight="1">
      <c r="B18" s="1" t="s">
        <v>185</v>
      </c>
      <c r="C18" s="10">
        <f>'【法人】1回目＞計算用シート'!E152</f>
        <v>0</v>
      </c>
      <c r="D18" s="10">
        <f>'【法人】1回目＞計算用シート'!F152</f>
        <v>0</v>
      </c>
      <c r="E18" s="10">
        <f>'【法人】2回目＞計算用シート'!F152</f>
        <v>0</v>
      </c>
      <c r="F18" s="10">
        <f>'【法人】3回目＞計算用シート'!F152</f>
        <v>0</v>
      </c>
      <c r="G18" s="10">
        <f>'【法人】4回目＞計算用シート'!F152</f>
        <v>0</v>
      </c>
      <c r="H18" s="10">
        <f>'【法人】5回目＞計算用シート'!F152</f>
        <v>0</v>
      </c>
    </row>
    <row r="19" spans="2:8" ht="11.25" customHeight="1">
      <c r="C19" s="4"/>
      <c r="D19" s="4"/>
      <c r="E19" s="4"/>
      <c r="F19" s="4"/>
      <c r="G19" s="4"/>
      <c r="H19" s="2"/>
    </row>
    <row r="20" spans="2:8" ht="24.95" customHeight="1">
      <c r="B20" s="5" t="s">
        <v>187</v>
      </c>
      <c r="C20" s="9"/>
      <c r="D20" s="56">
        <f>'【法人】1回目＞計算用シート'!F154</f>
        <v>0</v>
      </c>
      <c r="E20" s="56">
        <f>'【法人】2回目＞計算用シート'!F154</f>
        <v>0</v>
      </c>
      <c r="F20" s="56">
        <f>'【法人】3回目＞計算用シート'!F154</f>
        <v>0</v>
      </c>
      <c r="G20" s="56">
        <f>'【法人】4回目＞計算用シート'!F154</f>
        <v>0</v>
      </c>
      <c r="H20" s="57">
        <f>'【法人】5回目＞計算用シート'!F154</f>
        <v>0</v>
      </c>
    </row>
    <row r="21" spans="2:8" ht="24.95" customHeight="1">
      <c r="B21" s="5" t="s">
        <v>189</v>
      </c>
      <c r="C21" s="9"/>
      <c r="D21" s="56">
        <f>'【法人】1回目＞計算用シート'!F155</f>
        <v>0</v>
      </c>
      <c r="E21" s="56">
        <f>'【法人】2回目＞計算用シート'!F155</f>
        <v>0</v>
      </c>
      <c r="F21" s="56">
        <f>'【法人】3回目＞計算用シート'!F155</f>
        <v>0</v>
      </c>
      <c r="G21" s="56">
        <f>'【法人】4回目＞計算用シート'!F155</f>
        <v>0</v>
      </c>
      <c r="H21" s="57">
        <f>'【法人】5回目＞計算用シート'!F155</f>
        <v>0</v>
      </c>
    </row>
  </sheetData>
  <sheetProtection algorithmName="SHA-512" hashValue="AaQmORgGqVAHBE0M+mt6zELStIznl5AZaXg9Es8T8WJv15gT9tY7/MbYrM99Biho8ANb+59rrlKXC+6R7LoEgw==" saltValue="jWpi8HV8l7QA+SZ/dmypfw=="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heetViews>
  <sheetFormatPr defaultRowHeight="18.75"/>
  <cols>
    <col min="2" max="2" width="63" customWidth="1"/>
    <col min="3" max="4" width="20.625" customWidth="1"/>
    <col min="5" max="5" width="50.125" style="11" customWidth="1"/>
    <col min="6" max="6" width="36" customWidth="1"/>
  </cols>
  <sheetData>
    <row r="1" spans="2:6" s="11" customFormat="1">
      <c r="B1" s="12" t="s">
        <v>225</v>
      </c>
      <c r="C1" s="12" t="s">
        <v>226</v>
      </c>
      <c r="D1" s="12" t="s">
        <v>227</v>
      </c>
      <c r="E1" s="12" t="s">
        <v>228</v>
      </c>
      <c r="F1" s="12" t="s">
        <v>229</v>
      </c>
    </row>
    <row r="2" spans="2:6">
      <c r="B2" s="13" t="s">
        <v>10</v>
      </c>
      <c r="C2" s="14">
        <v>44561</v>
      </c>
      <c r="D2" s="15" t="s">
        <v>230</v>
      </c>
      <c r="E2" s="15" t="s">
        <v>230</v>
      </c>
      <c r="F2" s="15" t="s">
        <v>230</v>
      </c>
    </row>
    <row r="3" spans="2:6">
      <c r="B3" s="13" t="s">
        <v>13</v>
      </c>
      <c r="C3" s="14">
        <v>44561</v>
      </c>
      <c r="D3" s="15" t="s">
        <v>230</v>
      </c>
      <c r="E3" s="15" t="s">
        <v>230</v>
      </c>
      <c r="F3" s="15" t="s">
        <v>230</v>
      </c>
    </row>
    <row r="4" spans="2:6">
      <c r="B4" s="13" t="s">
        <v>231</v>
      </c>
      <c r="C4" s="14">
        <v>44561</v>
      </c>
      <c r="D4" s="15" t="s">
        <v>230</v>
      </c>
      <c r="E4" s="15" t="s">
        <v>230</v>
      </c>
      <c r="F4" s="15" t="s">
        <v>230</v>
      </c>
    </row>
    <row r="5" spans="2:6">
      <c r="B5" s="13" t="s">
        <v>21</v>
      </c>
      <c r="C5" s="14">
        <v>44957</v>
      </c>
      <c r="D5" s="15" t="s">
        <v>232</v>
      </c>
      <c r="E5" s="15" t="s">
        <v>233</v>
      </c>
      <c r="F5" s="15" t="s">
        <v>230</v>
      </c>
    </row>
    <row r="6" spans="2:6">
      <c r="B6" s="13" t="s">
        <v>25</v>
      </c>
      <c r="C6" s="14">
        <v>45046</v>
      </c>
      <c r="D6" s="15" t="s">
        <v>232</v>
      </c>
      <c r="E6" s="15" t="s">
        <v>234</v>
      </c>
      <c r="F6" s="15" t="s">
        <v>230</v>
      </c>
    </row>
    <row r="7" spans="2:6">
      <c r="B7" s="13" t="s">
        <v>29</v>
      </c>
      <c r="C7" s="14">
        <v>45138</v>
      </c>
      <c r="D7" s="15" t="s">
        <v>232</v>
      </c>
      <c r="E7" s="15" t="s">
        <v>234</v>
      </c>
      <c r="F7" s="15" t="s">
        <v>230</v>
      </c>
    </row>
    <row r="8" spans="2:6">
      <c r="B8" s="13" t="s">
        <v>33</v>
      </c>
      <c r="C8" s="14">
        <v>45216</v>
      </c>
      <c r="D8" s="15" t="s">
        <v>232</v>
      </c>
      <c r="E8" s="15" t="s">
        <v>234</v>
      </c>
      <c r="F8" s="15" t="s">
        <v>230</v>
      </c>
    </row>
    <row r="9" spans="2:6">
      <c r="B9" s="13" t="s">
        <v>235</v>
      </c>
      <c r="C9" s="14">
        <v>44911</v>
      </c>
      <c r="D9" s="15" t="s">
        <v>232</v>
      </c>
      <c r="E9" s="15" t="s">
        <v>236</v>
      </c>
      <c r="F9" s="15" t="s">
        <v>237</v>
      </c>
    </row>
    <row r="10" spans="2:6">
      <c r="B10" s="13" t="s">
        <v>41</v>
      </c>
      <c r="C10" s="14">
        <v>45313</v>
      </c>
      <c r="D10" s="15" t="s">
        <v>48</v>
      </c>
      <c r="E10" s="15" t="s">
        <v>238</v>
      </c>
      <c r="F10" s="15" t="s">
        <v>239</v>
      </c>
    </row>
    <row r="11" spans="2:6">
      <c r="B11" s="13" t="s">
        <v>43</v>
      </c>
      <c r="C11" s="14">
        <v>45406</v>
      </c>
      <c r="D11" s="15" t="s">
        <v>48</v>
      </c>
      <c r="E11" s="15" t="s">
        <v>238</v>
      </c>
      <c r="F11" s="15" t="s">
        <v>239</v>
      </c>
    </row>
  </sheetData>
  <phoneticPr fontId="2"/>
  <pageMargins left="0.7" right="0.7" top="0.75" bottom="0.75" header="0.3" footer="0.3"/>
  <pageSetup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【法人】1回目＞計算用シート</vt:lpstr>
      <vt:lpstr>【法人】2回目＞計算用シート</vt:lpstr>
      <vt:lpstr>【法人】3回目＞計算用シート</vt:lpstr>
      <vt:lpstr>【法人】4回目＞計算用シート</vt:lpstr>
      <vt:lpstr>【法人】5回目＞計算用シート</vt:lpstr>
      <vt:lpstr>【入力不要】生産性向上に関する年度推移</vt:lpstr>
      <vt:lpstr>データ用</vt:lpstr>
      <vt:lpstr>'【法人】1回目＞計算用シート'!Print_Area</vt:lpstr>
      <vt:lpstr>'【法人】2回目＞計算用シート'!Print_Area</vt:lpstr>
      <vt:lpstr>'【法人】3回目＞計算用シート'!Print_Area</vt:lpstr>
      <vt:lpstr>'【法人】4回目＞計算用シート'!Print_Area</vt:lpstr>
      <vt:lpstr>'【法人】5回目＞計算用シート'!Print_Area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DTFA</dc:creator>
  <cp:keywords/>
  <dc:description/>
  <cp:lastModifiedBy>Hirayama, Sumire 4</cp:lastModifiedBy>
  <cp:revision/>
  <dcterms:created xsi:type="dcterms:W3CDTF">2023-01-05T10:54:05Z</dcterms:created>
  <dcterms:modified xsi:type="dcterms:W3CDTF">2026-06-02T00:55:40Z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ies>
</file>