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2補正・R3当・R3補正\"/>
    </mc:Choice>
  </mc:AlternateContent>
  <xr:revisionPtr revIDLastSave="0" documentId="13_ncr:1_{CD5CE660-4999-4380-8337-993381C36D61}" xr6:coauthVersionLast="47" xr6:coauthVersionMax="47" xr10:uidLastSave="{00000000-0000-0000-0000-000000000000}"/>
  <workbookProtection workbookAlgorithmName="SHA-512" workbookHashValue="5QBhtehdjdY4+WkPhm/luQCbWf6CnJuIAijDw177a+0GN38SdDF4eYnlS/iIldiftbUGdWnZll+rFCzzAXp4lQ==" workbookSaltValue="mMMsJOuJqZZXdzgTdOBFSA==" workbookSpinCount="100000" lockStructure="1"/>
  <bookViews>
    <workbookView xWindow="-142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state="hidden"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14" l="1"/>
  <c r="E87" i="14"/>
  <c r="E90" i="14" s="1"/>
  <c r="E89" i="13"/>
  <c r="E87" i="13"/>
  <c r="E89" i="12"/>
  <c r="E87" i="12" s="1"/>
  <c r="E89" i="11"/>
  <c r="E87" i="11" s="1"/>
  <c r="A1" i="12"/>
  <c r="A1" i="13"/>
  <c r="A1" i="14"/>
  <c r="A1" i="11"/>
  <c r="E87" i="1"/>
  <c r="E8" i="3"/>
  <c r="H21" i="3"/>
  <c r="H20" i="3"/>
  <c r="H5" i="3"/>
  <c r="H6" i="3"/>
  <c r="H7" i="3"/>
  <c r="H8" i="3"/>
  <c r="H9" i="3"/>
  <c r="H10" i="3"/>
  <c r="H11" i="3"/>
  <c r="H12" i="3"/>
  <c r="H13" i="3"/>
  <c r="H14" i="3"/>
  <c r="H15" i="3"/>
  <c r="H16" i="3"/>
  <c r="H17" i="3"/>
  <c r="H18" i="3"/>
  <c r="H4" i="3"/>
  <c r="H3" i="3"/>
  <c r="I132" i="14"/>
  <c r="I131" i="14"/>
  <c r="I130" i="14"/>
  <c r="I129" i="14"/>
  <c r="I128" i="14"/>
  <c r="E126" i="14"/>
  <c r="E127" i="14"/>
  <c r="E128" i="14"/>
  <c r="E129" i="14"/>
  <c r="E130" i="14"/>
  <c r="E131" i="14"/>
  <c r="E132" i="14"/>
  <c r="E133" i="14"/>
  <c r="E134" i="14"/>
  <c r="E135" i="14"/>
  <c r="E136" i="14"/>
  <c r="E137" i="14"/>
  <c r="E138" i="14"/>
  <c r="E139" i="14"/>
  <c r="E125" i="14"/>
  <c r="E124" i="14"/>
  <c r="F160" i="14"/>
  <c r="E160" i="14"/>
  <c r="F159" i="14"/>
  <c r="E159" i="14"/>
  <c r="F158" i="14"/>
  <c r="E158" i="14"/>
  <c r="F157" i="14"/>
  <c r="E157" i="14"/>
  <c r="F136" i="14"/>
  <c r="F135" i="14"/>
  <c r="J132" i="14"/>
  <c r="F127" i="14" s="1"/>
  <c r="F125" i="14"/>
  <c r="F124" i="14"/>
  <c r="E119" i="14"/>
  <c r="F117" i="14"/>
  <c r="F119" i="14" s="1"/>
  <c r="F134" i="14" s="1"/>
  <c r="E117" i="14"/>
  <c r="F109" i="14"/>
  <c r="F131" i="14" s="1"/>
  <c r="F107" i="14"/>
  <c r="E107" i="14"/>
  <c r="F106" i="14"/>
  <c r="E106" i="14"/>
  <c r="E109" i="14" s="1"/>
  <c r="F101" i="14"/>
  <c r="F130" i="14" s="1"/>
  <c r="E101" i="14"/>
  <c r="E91" i="14"/>
  <c r="E92" i="14" s="1"/>
  <c r="E88" i="14"/>
  <c r="E86" i="14"/>
  <c r="F82" i="14"/>
  <c r="E82" i="14"/>
  <c r="F79" i="14"/>
  <c r="E79" i="14"/>
  <c r="E67" i="14"/>
  <c r="E66" i="14"/>
  <c r="E65" i="14"/>
  <c r="E64" i="14"/>
  <c r="E63" i="14"/>
  <c r="E62" i="14"/>
  <c r="G57" i="14"/>
  <c r="I49" i="14"/>
  <c r="I52" i="14" s="1"/>
  <c r="I54" i="14" s="1"/>
  <c r="G49" i="14"/>
  <c r="G52" i="14" s="1"/>
  <c r="G54" i="14" s="1"/>
  <c r="F49" i="14"/>
  <c r="F52" i="14" s="1"/>
  <c r="F54" i="14" s="1"/>
  <c r="E49" i="14"/>
  <c r="E52" i="14" s="1"/>
  <c r="I47" i="14"/>
  <c r="G47" i="14"/>
  <c r="F47" i="14"/>
  <c r="F80" i="14" s="1"/>
  <c r="E47" i="14"/>
  <c r="E80" i="14" s="1"/>
  <c r="E17" i="14"/>
  <c r="E16" i="14"/>
  <c r="E13" i="14"/>
  <c r="E12" i="14"/>
  <c r="E11" i="14"/>
  <c r="E10" i="14"/>
  <c r="G21" i="3"/>
  <c r="G20" i="3"/>
  <c r="F21" i="3"/>
  <c r="F20" i="3"/>
  <c r="E21" i="3"/>
  <c r="E20" i="3"/>
  <c r="G5" i="3"/>
  <c r="G6" i="3"/>
  <c r="G7" i="3"/>
  <c r="G8" i="3"/>
  <c r="G9" i="3"/>
  <c r="G10" i="3"/>
  <c r="G11" i="3"/>
  <c r="G12" i="3"/>
  <c r="G13" i="3"/>
  <c r="G14" i="3"/>
  <c r="G15" i="3"/>
  <c r="G16" i="3"/>
  <c r="G17" i="3"/>
  <c r="G18" i="3"/>
  <c r="G4" i="3"/>
  <c r="G3" i="3"/>
  <c r="F5" i="3"/>
  <c r="F6" i="3"/>
  <c r="F7" i="3"/>
  <c r="F8" i="3"/>
  <c r="F9" i="3"/>
  <c r="F10" i="3"/>
  <c r="F11" i="3"/>
  <c r="F12" i="3"/>
  <c r="F13" i="3"/>
  <c r="F14" i="3"/>
  <c r="F15" i="3"/>
  <c r="F16" i="3"/>
  <c r="F17" i="3"/>
  <c r="F18" i="3"/>
  <c r="F4" i="3"/>
  <c r="F3" i="3"/>
  <c r="E18" i="3"/>
  <c r="E17" i="3"/>
  <c r="E16" i="3"/>
  <c r="E15" i="3"/>
  <c r="E14" i="3"/>
  <c r="E13" i="3"/>
  <c r="E12" i="3"/>
  <c r="E11" i="3"/>
  <c r="E10" i="3"/>
  <c r="E9" i="3"/>
  <c r="E7" i="3"/>
  <c r="E6" i="3"/>
  <c r="E5" i="3"/>
  <c r="E4" i="3"/>
  <c r="E3" i="3"/>
  <c r="I132" i="13"/>
  <c r="I131" i="13"/>
  <c r="I130" i="13"/>
  <c r="I129" i="13"/>
  <c r="I128" i="13"/>
  <c r="E135" i="13"/>
  <c r="E126" i="13"/>
  <c r="E127" i="13"/>
  <c r="E128" i="13"/>
  <c r="E129" i="13"/>
  <c r="E130" i="13"/>
  <c r="E131" i="13"/>
  <c r="E132" i="13"/>
  <c r="E133" i="13"/>
  <c r="E134" i="13"/>
  <c r="E136" i="13"/>
  <c r="E137" i="13"/>
  <c r="E138" i="13"/>
  <c r="E139" i="13"/>
  <c r="E125" i="13"/>
  <c r="E124" i="13"/>
  <c r="F160" i="13"/>
  <c r="E160" i="13"/>
  <c r="F159" i="13"/>
  <c r="E159" i="13"/>
  <c r="F158" i="13"/>
  <c r="E158" i="13"/>
  <c r="F157" i="13"/>
  <c r="E157" i="13"/>
  <c r="F136" i="13"/>
  <c r="J132" i="13"/>
  <c r="F127" i="13" s="1"/>
  <c r="F125" i="13"/>
  <c r="F124" i="13"/>
  <c r="F117" i="13"/>
  <c r="F135" i="13" s="1"/>
  <c r="E117" i="13"/>
  <c r="E119" i="13" s="1"/>
  <c r="F107" i="13"/>
  <c r="F109" i="13" s="1"/>
  <c r="F131" i="13" s="1"/>
  <c r="E107" i="13"/>
  <c r="F106" i="13"/>
  <c r="E106" i="13"/>
  <c r="E109" i="13" s="1"/>
  <c r="F101" i="13"/>
  <c r="F130" i="13" s="1"/>
  <c r="E101" i="13"/>
  <c r="E91" i="13"/>
  <c r="E92" i="13" s="1"/>
  <c r="E88" i="13"/>
  <c r="E86" i="13"/>
  <c r="F82" i="13"/>
  <c r="E82" i="13"/>
  <c r="F80" i="13"/>
  <c r="F79" i="13"/>
  <c r="E79" i="13"/>
  <c r="E67" i="13"/>
  <c r="E66" i="13"/>
  <c r="E65" i="13"/>
  <c r="E64" i="13"/>
  <c r="E63" i="13"/>
  <c r="E62" i="13"/>
  <c r="G57" i="13"/>
  <c r="I49" i="13"/>
  <c r="I52" i="13" s="1"/>
  <c r="I54" i="13" s="1"/>
  <c r="F49" i="13"/>
  <c r="F52" i="13" s="1"/>
  <c r="F54" i="13" s="1"/>
  <c r="E49" i="13"/>
  <c r="E52" i="13" s="1"/>
  <c r="I47" i="13"/>
  <c r="G47" i="13"/>
  <c r="G49" i="13" s="1"/>
  <c r="G52" i="13" s="1"/>
  <c r="G54" i="13" s="1"/>
  <c r="F47" i="13"/>
  <c r="F126" i="13" s="1"/>
  <c r="F128" i="13" s="1"/>
  <c r="E47" i="13"/>
  <c r="E80" i="13" s="1"/>
  <c r="E17" i="13"/>
  <c r="E16" i="13"/>
  <c r="E13" i="13"/>
  <c r="E12" i="13"/>
  <c r="E11" i="13"/>
  <c r="E10" i="13"/>
  <c r="I132" i="12"/>
  <c r="I131" i="12"/>
  <c r="I130" i="12"/>
  <c r="I129" i="12"/>
  <c r="I128" i="12"/>
  <c r="E127" i="12"/>
  <c r="E128" i="12"/>
  <c r="E129" i="12"/>
  <c r="E130" i="12"/>
  <c r="E131" i="12"/>
  <c r="E132" i="12"/>
  <c r="E133" i="12"/>
  <c r="E134" i="12"/>
  <c r="E135" i="12"/>
  <c r="E136" i="12"/>
  <c r="E137" i="12"/>
  <c r="E138" i="12"/>
  <c r="E139" i="12"/>
  <c r="E126" i="12"/>
  <c r="E125" i="12"/>
  <c r="E124" i="12"/>
  <c r="F160" i="12"/>
  <c r="E160" i="12"/>
  <c r="F159" i="12"/>
  <c r="E159" i="12"/>
  <c r="F158" i="12"/>
  <c r="E158" i="12"/>
  <c r="F157" i="12"/>
  <c r="E157" i="12"/>
  <c r="F136" i="12"/>
  <c r="J132" i="12"/>
  <c r="F127" i="12" s="1"/>
  <c r="F125" i="12"/>
  <c r="F124" i="12"/>
  <c r="E119" i="12"/>
  <c r="F117" i="12"/>
  <c r="F135" i="12" s="1"/>
  <c r="E117" i="12"/>
  <c r="F109" i="12"/>
  <c r="F131" i="12" s="1"/>
  <c r="F107" i="12"/>
  <c r="E107" i="12"/>
  <c r="F106" i="12"/>
  <c r="E106" i="12"/>
  <c r="E109" i="12" s="1"/>
  <c r="F101" i="12"/>
  <c r="F130" i="12" s="1"/>
  <c r="E101" i="12"/>
  <c r="E91" i="12"/>
  <c r="E92" i="12" s="1"/>
  <c r="E88" i="12"/>
  <c r="E86" i="12"/>
  <c r="F82" i="12"/>
  <c r="E82" i="12"/>
  <c r="E80" i="12"/>
  <c r="F79" i="12"/>
  <c r="E79" i="12"/>
  <c r="E67" i="12"/>
  <c r="E66" i="12"/>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F160" i="11"/>
  <c r="F159" i="11"/>
  <c r="F158" i="11"/>
  <c r="F157" i="11"/>
  <c r="E160" i="11"/>
  <c r="E159" i="11"/>
  <c r="E158" i="11"/>
  <c r="E157" i="11"/>
  <c r="I132" i="11"/>
  <c r="I130" i="11"/>
  <c r="I131" i="11"/>
  <c r="I129" i="11"/>
  <c r="I128" i="11"/>
  <c r="E127" i="11"/>
  <c r="E128" i="11"/>
  <c r="E129" i="11"/>
  <c r="E130" i="11"/>
  <c r="E131" i="11"/>
  <c r="E132" i="11"/>
  <c r="E133" i="11"/>
  <c r="E134" i="11"/>
  <c r="E135" i="11"/>
  <c r="E136" i="11"/>
  <c r="E137" i="11"/>
  <c r="E138" i="11"/>
  <c r="E139" i="11"/>
  <c r="E126" i="11"/>
  <c r="E125" i="11"/>
  <c r="E124" i="11"/>
  <c r="E17" i="11"/>
  <c r="E16" i="11"/>
  <c r="E13" i="11"/>
  <c r="E12" i="11"/>
  <c r="E11" i="11"/>
  <c r="E10" i="11"/>
  <c r="E54" i="14" l="1"/>
  <c r="E81" i="14"/>
  <c r="F126" i="14"/>
  <c r="F128" i="14" s="1"/>
  <c r="F129" i="13"/>
  <c r="E90" i="13"/>
  <c r="E54" i="13"/>
  <c r="E81" i="13"/>
  <c r="F119" i="13"/>
  <c r="F134" i="13" s="1"/>
  <c r="F137" i="13" s="1"/>
  <c r="E90" i="12"/>
  <c r="E54" i="12"/>
  <c r="E81" i="12"/>
  <c r="F126" i="12"/>
  <c r="F128" i="12" s="1"/>
  <c r="F119" i="12"/>
  <c r="F134" i="12" s="1"/>
  <c r="F129" i="14" l="1"/>
  <c r="F137" i="14"/>
  <c r="F139" i="13"/>
  <c r="F142" i="13" s="1"/>
  <c r="F141" i="13"/>
  <c r="F129" i="12"/>
  <c r="F137" i="12"/>
  <c r="F139" i="14" l="1"/>
  <c r="F142" i="14" s="1"/>
  <c r="F141" i="14"/>
  <c r="F139" i="12"/>
  <c r="F142" i="12" s="1"/>
  <c r="F141" i="12"/>
  <c r="F136" i="11" l="1"/>
  <c r="J132" i="11"/>
  <c r="F127" i="11"/>
  <c r="F126" i="11"/>
  <c r="F128" i="11" s="1"/>
  <c r="F125" i="11"/>
  <c r="F124" i="11"/>
  <c r="F117" i="11"/>
  <c r="F135" i="11" s="1"/>
  <c r="E117" i="11"/>
  <c r="E119" i="11" s="1"/>
  <c r="F109" i="11"/>
  <c r="F131" i="11" s="1"/>
  <c r="E109" i="11"/>
  <c r="F107" i="11"/>
  <c r="E107" i="11"/>
  <c r="F106" i="11"/>
  <c r="E106" i="11"/>
  <c r="F101" i="11"/>
  <c r="F130" i="11" s="1"/>
  <c r="E101" i="11"/>
  <c r="E91" i="11"/>
  <c r="E88" i="11"/>
  <c r="E86" i="11"/>
  <c r="E92" i="11" s="1"/>
  <c r="F82" i="11"/>
  <c r="E82" i="11"/>
  <c r="F80" i="11"/>
  <c r="F79" i="11"/>
  <c r="E79" i="11"/>
  <c r="E67" i="11"/>
  <c r="E66" i="11"/>
  <c r="E65" i="11"/>
  <c r="E64" i="11"/>
  <c r="E63" i="11"/>
  <c r="E62" i="11"/>
  <c r="E90" i="11" s="1"/>
  <c r="G57" i="11"/>
  <c r="G49" i="11"/>
  <c r="G52" i="11" s="1"/>
  <c r="G54" i="11" s="1"/>
  <c r="F49" i="11"/>
  <c r="F52" i="11" s="1"/>
  <c r="F54" i="11" s="1"/>
  <c r="E49" i="11"/>
  <c r="E52" i="11" s="1"/>
  <c r="I47" i="11"/>
  <c r="I49" i="11" s="1"/>
  <c r="I52" i="11" s="1"/>
  <c r="I54" i="11" s="1"/>
  <c r="G47" i="11"/>
  <c r="F47" i="11"/>
  <c r="E47" i="11"/>
  <c r="E80" i="11" s="1"/>
  <c r="F127" i="1"/>
  <c r="J132" i="1"/>
  <c r="F107" i="1"/>
  <c r="E107" i="1"/>
  <c r="F106" i="1"/>
  <c r="E106" i="1"/>
  <c r="E89" i="1"/>
  <c r="E67" i="1"/>
  <c r="E66" i="1"/>
  <c r="F135" i="1"/>
  <c r="E119" i="1"/>
  <c r="E129" i="1"/>
  <c r="E128" i="1"/>
  <c r="F128" i="1"/>
  <c r="F129" i="1" s="1"/>
  <c r="I132" i="1"/>
  <c r="E127" i="1" s="1"/>
  <c r="E54" i="11" l="1"/>
  <c r="E81" i="11"/>
  <c r="F129" i="11"/>
  <c r="F119" i="11"/>
  <c r="F134" i="11" s="1"/>
  <c r="F137" i="11" s="1"/>
  <c r="F139" i="11" s="1"/>
  <c r="F142" i="11" l="1"/>
  <c r="F141" i="11"/>
  <c r="E65" i="1" l="1"/>
  <c r="F13" i="1" l="1"/>
  <c r="F136" i="1"/>
  <c r="F13" i="11" l="1"/>
  <c r="F13" i="13"/>
  <c r="F13" i="12"/>
  <c r="F13" i="14"/>
  <c r="D11" i="3"/>
  <c r="D12" i="3"/>
  <c r="D17" i="3"/>
  <c r="C4" i="3"/>
  <c r="C6" i="3"/>
  <c r="C8" i="3"/>
  <c r="C9" i="3"/>
  <c r="C10" i="3"/>
  <c r="C11" i="3"/>
  <c r="C12" i="3"/>
  <c r="C13" i="3"/>
  <c r="C14" i="3"/>
  <c r="C15" i="3"/>
  <c r="C17" i="3"/>
  <c r="C3" i="3"/>
  <c r="E86" i="1"/>
  <c r="F82" i="1"/>
  <c r="F79" i="1"/>
  <c r="E82" i="1"/>
  <c r="E79" i="1"/>
  <c r="G150" i="1" l="1"/>
  <c r="G149" i="1"/>
  <c r="E126" i="1" l="1"/>
  <c r="C5" i="3" s="1"/>
  <c r="E137" i="1" l="1"/>
  <c r="C16" i="3" s="1"/>
  <c r="C7" i="3"/>
  <c r="F117" i="1"/>
  <c r="F119" i="1" s="1"/>
  <c r="E117" i="1"/>
  <c r="F125" i="1"/>
  <c r="F124" i="1"/>
  <c r="E64" i="1"/>
  <c r="E63" i="1"/>
  <c r="E62" i="1"/>
  <c r="E91" i="1"/>
  <c r="E88" i="1"/>
  <c r="F101" i="1"/>
  <c r="F130" i="1" s="1"/>
  <c r="E101" i="1"/>
  <c r="G151" i="1" s="1"/>
  <c r="J151" i="1" s="1"/>
  <c r="I154" i="1" s="1"/>
  <c r="E139" i="1" l="1"/>
  <c r="C18" i="3" s="1"/>
  <c r="D9" i="3"/>
  <c r="D6" i="3"/>
  <c r="D4" i="3"/>
  <c r="D3" i="3"/>
  <c r="E109" i="1"/>
  <c r="F109" i="1"/>
  <c r="F131" i="1" s="1"/>
  <c r="F134" i="1"/>
  <c r="D13" i="3" l="1"/>
  <c r="D15" i="3"/>
  <c r="D14" i="3"/>
  <c r="D10" i="3"/>
  <c r="G57" i="1"/>
  <c r="I47" i="1"/>
  <c r="I49" i="1" s="1"/>
  <c r="I52" i="1" s="1"/>
  <c r="I54" i="1" s="1"/>
  <c r="G47" i="1"/>
  <c r="G49" i="1" s="1"/>
  <c r="G52" i="1" s="1"/>
  <c r="G54" i="1" s="1"/>
  <c r="F47" i="1"/>
  <c r="E47" i="1"/>
  <c r="E80" i="1" s="1"/>
  <c r="F80" i="1" l="1"/>
  <c r="F126" i="1"/>
  <c r="E49" i="1"/>
  <c r="F49" i="1"/>
  <c r="F52" i="1" s="1"/>
  <c r="F54" i="1" l="1"/>
  <c r="E52" i="1"/>
  <c r="E54" i="1" s="1"/>
  <c r="F137" i="1"/>
  <c r="D7" i="3"/>
  <c r="D8" i="3"/>
  <c r="D5" i="3"/>
  <c r="E81" i="1" l="1"/>
  <c r="D16" i="3"/>
  <c r="F141" i="1"/>
  <c r="D20" i="3" s="1"/>
  <c r="F139" i="1"/>
  <c r="E90" i="1" l="1"/>
  <c r="E92" i="1" s="1"/>
  <c r="F142" i="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7C491204-F582-4529-A797-7781A6BC4EB0}">
      <text>
        <r>
          <rPr>
            <b/>
            <sz val="9"/>
            <color indexed="81"/>
            <rFont val="MS P ゴシック"/>
            <family val="3"/>
            <charset val="128"/>
          </rPr>
          <t>今回報告時</t>
        </r>
      </text>
    </comment>
    <comment ref="B139" authorId="0" shapeId="0" xr:uid="{6272888C-DF9A-4662-91EC-D21CD9B7BEBF}">
      <text>
        <r>
          <rPr>
            <b/>
            <sz val="9"/>
            <color indexed="81"/>
            <rFont val="MS P ゴシック"/>
            <family val="3"/>
            <charset val="128"/>
          </rPr>
          <t>今回報告時</t>
        </r>
      </text>
    </comment>
    <comment ref="E152" authorId="0" shapeId="0" xr:uid="{F64A85F0-31AE-4614-A386-C64877C92D01}">
      <text>
        <r>
          <rPr>
            <b/>
            <sz val="9"/>
            <color indexed="81"/>
            <rFont val="MS P ゴシック"/>
            <family val="3"/>
            <charset val="128"/>
          </rPr>
          <t>日付を記入してください。</t>
        </r>
      </text>
    </comment>
    <comment ref="G152" authorId="0" shapeId="0" xr:uid="{DA28EB96-3A5A-4648-BDD1-BBC7FBF2D730}">
      <text>
        <r>
          <rPr>
            <b/>
            <sz val="9"/>
            <color indexed="81"/>
            <rFont val="MS P ゴシック"/>
            <family val="3"/>
            <charset val="128"/>
          </rPr>
          <t>日付を記入してください。</t>
        </r>
      </text>
    </comment>
    <comment ref="E153" authorId="0" shapeId="0" xr:uid="{F8466E71-73F3-4D86-A3AC-56F91682D932}">
      <text>
        <r>
          <rPr>
            <b/>
            <sz val="9"/>
            <color indexed="81"/>
            <rFont val="MS P ゴシック"/>
            <family val="3"/>
            <charset val="128"/>
          </rPr>
          <t>日付を記入してください。</t>
        </r>
      </text>
    </comment>
    <comment ref="G153" authorId="0" shapeId="0" xr:uid="{2DF68CC4-6029-4AFF-97A6-D0F6F934112F}">
      <text>
        <r>
          <rPr>
            <b/>
            <sz val="9"/>
            <color indexed="81"/>
            <rFont val="MS P ゴシック"/>
            <family val="3"/>
            <charset val="128"/>
          </rPr>
          <t>日付を記入してください。</t>
        </r>
      </text>
    </comment>
    <comment ref="E157" authorId="0" shapeId="0" xr:uid="{04740E30-97F4-4C51-A87A-8755567CDE6E}">
      <text>
        <r>
          <rPr>
            <b/>
            <sz val="9"/>
            <color indexed="81"/>
            <rFont val="MS P ゴシック"/>
            <family val="3"/>
            <charset val="128"/>
          </rPr>
          <t>日付を記入してください。</t>
        </r>
      </text>
    </comment>
    <comment ref="F157" authorId="0" shapeId="0" xr:uid="{CCB42D39-7DC8-4149-96A6-84FA96F8C7B0}">
      <text>
        <r>
          <rPr>
            <b/>
            <sz val="9"/>
            <color indexed="81"/>
            <rFont val="MS P ゴシック"/>
            <family val="3"/>
            <charset val="128"/>
          </rPr>
          <t>日付を記入してください。</t>
        </r>
      </text>
    </comment>
    <comment ref="G157" authorId="0" shapeId="0" xr:uid="{4A02C6B1-5872-41AC-98B2-A9F151CE6E15}">
      <text>
        <r>
          <rPr>
            <b/>
            <sz val="9"/>
            <color indexed="81"/>
            <rFont val="MS P ゴシック"/>
            <family val="3"/>
            <charset val="128"/>
          </rPr>
          <t>日付を記入してください。</t>
        </r>
      </text>
    </comment>
    <comment ref="B158" authorId="0" shapeId="0" xr:uid="{C03EEF4C-7A15-4A60-84F9-F8B9409772D9}">
      <text>
        <r>
          <rPr>
            <b/>
            <sz val="9"/>
            <color indexed="81"/>
            <rFont val="MS P ゴシック"/>
            <family val="3"/>
            <charset val="128"/>
          </rPr>
          <t>今回報告時</t>
        </r>
      </text>
    </comment>
    <comment ref="E159" authorId="0" shapeId="0" xr:uid="{194A1399-453B-4620-B43A-7812970D2D4F}">
      <text>
        <r>
          <rPr>
            <b/>
            <sz val="9"/>
            <color indexed="81"/>
            <rFont val="MS P ゴシック"/>
            <family val="3"/>
            <charset val="128"/>
          </rPr>
          <t>日付を記入してください。</t>
        </r>
      </text>
    </comment>
    <comment ref="F159" authorId="0" shapeId="0" xr:uid="{FE8D73AD-F326-463D-AA9F-9D31A0EDF8AF}">
      <text>
        <r>
          <rPr>
            <b/>
            <sz val="9"/>
            <color indexed="81"/>
            <rFont val="MS P ゴシック"/>
            <family val="3"/>
            <charset val="128"/>
          </rPr>
          <t>日付を記入してください。</t>
        </r>
      </text>
    </comment>
    <comment ref="G159" authorId="0" shapeId="0" xr:uid="{15B37F0C-4CD2-400E-A1F2-97FE2D213502}">
      <text>
        <r>
          <rPr>
            <b/>
            <sz val="9"/>
            <color indexed="81"/>
            <rFont val="MS P ゴシック"/>
            <family val="3"/>
            <charset val="128"/>
          </rPr>
          <t>日付を記入してください。</t>
        </r>
      </text>
    </comment>
    <comment ref="B160" authorId="0" shapeId="0" xr:uid="{9906DAD8-C4D7-4CFB-8945-2EEA567D66D6}">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 ref="G157" authorId="0" shapeId="0" xr:uid="{AAA56305-3054-4723-8DBA-3080D82CA61A}">
      <text>
        <r>
          <rPr>
            <b/>
            <sz val="9"/>
            <color indexed="81"/>
            <rFont val="MS P ゴシック"/>
            <family val="3"/>
            <charset val="128"/>
          </rPr>
          <t>日付を記入してください。</t>
        </r>
      </text>
    </comment>
    <comment ref="B158" authorId="0" shapeId="0" xr:uid="{EF86671B-03D6-4D00-B009-67D7694985F3}">
      <text>
        <r>
          <rPr>
            <b/>
            <sz val="9"/>
            <color indexed="81"/>
            <rFont val="MS P ゴシック"/>
            <family val="3"/>
            <charset val="128"/>
          </rPr>
          <t>今回報告時</t>
        </r>
      </text>
    </comment>
    <comment ref="G159" authorId="0" shapeId="0" xr:uid="{0DFE2F6E-E8A8-45B9-BF5D-B377656AA79F}">
      <text>
        <r>
          <rPr>
            <b/>
            <sz val="9"/>
            <color indexed="81"/>
            <rFont val="MS P ゴシック"/>
            <family val="3"/>
            <charset val="128"/>
          </rPr>
          <t>日付を記入してください。</t>
        </r>
      </text>
    </comment>
    <comment ref="B160" authorId="0" shapeId="0" xr:uid="{8DD0F967-BE94-4A21-AB26-CEDCEEAE70B0}">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 ref="G157" authorId="0" shapeId="0" xr:uid="{058C59A3-FC29-47C0-9068-C3FD549A092C}">
      <text>
        <r>
          <rPr>
            <b/>
            <sz val="9"/>
            <color indexed="81"/>
            <rFont val="MS P ゴシック"/>
            <family val="3"/>
            <charset val="128"/>
          </rPr>
          <t>日付を記入してください。</t>
        </r>
      </text>
    </comment>
    <comment ref="B158" authorId="0" shapeId="0" xr:uid="{390FE882-B56C-4E00-AA1A-6D6AE0452DB6}">
      <text>
        <r>
          <rPr>
            <b/>
            <sz val="9"/>
            <color indexed="81"/>
            <rFont val="MS P ゴシック"/>
            <family val="3"/>
            <charset val="128"/>
          </rPr>
          <t>今回報告時</t>
        </r>
      </text>
    </comment>
    <comment ref="G159" authorId="0" shapeId="0" xr:uid="{96E3CF31-8610-4502-9720-DB060401BAC6}">
      <text>
        <r>
          <rPr>
            <b/>
            <sz val="9"/>
            <color indexed="81"/>
            <rFont val="MS P ゴシック"/>
            <family val="3"/>
            <charset val="128"/>
          </rPr>
          <t>日付を記入してください。</t>
        </r>
      </text>
    </comment>
    <comment ref="B160" authorId="0" shapeId="0" xr:uid="{4934E1F2-02CA-48B7-9EEF-924DF83746E8}">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 ref="G157" authorId="0" shapeId="0" xr:uid="{854354FE-E953-4DDC-9D7C-FCB37B9AC178}">
      <text>
        <r>
          <rPr>
            <b/>
            <sz val="9"/>
            <color indexed="81"/>
            <rFont val="MS P ゴシック"/>
            <family val="3"/>
            <charset val="128"/>
          </rPr>
          <t>日付を記入してください。</t>
        </r>
      </text>
    </comment>
    <comment ref="B158" authorId="0" shapeId="0" xr:uid="{51EFF93A-3CB0-4D60-9720-CEF0172FB422}">
      <text>
        <r>
          <rPr>
            <b/>
            <sz val="9"/>
            <color indexed="81"/>
            <rFont val="MS P ゴシック"/>
            <family val="3"/>
            <charset val="128"/>
          </rPr>
          <t>今回報告時</t>
        </r>
      </text>
    </comment>
    <comment ref="G159" authorId="0" shapeId="0" xr:uid="{C767A431-3F48-451C-A1D0-1B68C418094C}">
      <text>
        <r>
          <rPr>
            <b/>
            <sz val="9"/>
            <color indexed="81"/>
            <rFont val="MS P ゴシック"/>
            <family val="3"/>
            <charset val="128"/>
          </rPr>
          <t>日付を記入してください。</t>
        </r>
      </text>
    </comment>
    <comment ref="B160" authorId="0" shapeId="0" xr:uid="{D12BE68F-726F-40B0-B5BD-0179B743FBAD}">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 ref="G157" authorId="0" shapeId="0" xr:uid="{642658AF-91C8-4ACB-B246-50B465DD2AC7}">
      <text>
        <r>
          <rPr>
            <b/>
            <sz val="9"/>
            <color indexed="81"/>
            <rFont val="MS P ゴシック"/>
            <family val="3"/>
            <charset val="128"/>
          </rPr>
          <t>日付を記入してください。</t>
        </r>
      </text>
    </comment>
    <comment ref="B158" authorId="0" shapeId="0" xr:uid="{F17210F3-919E-45B7-9596-CFF126268D61}">
      <text>
        <r>
          <rPr>
            <b/>
            <sz val="9"/>
            <color indexed="81"/>
            <rFont val="MS P ゴシック"/>
            <family val="3"/>
            <charset val="128"/>
          </rPr>
          <t>今回報告時</t>
        </r>
      </text>
    </comment>
    <comment ref="G159" authorId="0" shapeId="0" xr:uid="{1750DA60-2355-4A4F-9555-7DE1E9424540}">
      <text>
        <r>
          <rPr>
            <b/>
            <sz val="9"/>
            <color indexed="81"/>
            <rFont val="MS P ゴシック"/>
            <family val="3"/>
            <charset val="128"/>
          </rPr>
          <t>日付を記入してください。</t>
        </r>
      </text>
    </comment>
    <comment ref="B160" authorId="0" shapeId="0" xr:uid="{39521327-644E-47B3-8A56-CB947B3DE994}">
      <text>
        <r>
          <rPr>
            <b/>
            <sz val="9"/>
            <color indexed="81"/>
            <rFont val="MS P ゴシック"/>
            <family val="3"/>
            <charset val="128"/>
          </rPr>
          <t>今回報告時</t>
        </r>
      </text>
    </comment>
  </commentList>
</comments>
</file>

<file path=xl/sharedStrings.xml><?xml version="1.0" encoding="utf-8"?>
<sst xmlns="http://schemas.openxmlformats.org/spreadsheetml/2006/main" count="1200" uniqueCount="255">
  <si>
    <t>⑨補助金交付額</t>
    <rPh sb="1" eb="4">
      <t>ホジョキン</t>
    </rPh>
    <rPh sb="4" eb="7">
      <t>コウフガク</t>
    </rPh>
    <phoneticPr fontId="2"/>
  </si>
  <si>
    <t>⑩補助対象経費</t>
    <rPh sb="1" eb="3">
      <t>ホジョ</t>
    </rPh>
    <rPh sb="3" eb="5">
      <t>タイショウ</t>
    </rPh>
    <rPh sb="5" eb="7">
      <t>ケイヒ</t>
    </rPh>
    <phoneticPr fontId="2"/>
  </si>
  <si>
    <t>A：補助金交付額</t>
    <rPh sb="2" eb="5">
      <t>ホジョキン</t>
    </rPh>
    <rPh sb="5" eb="8">
      <t>コウフガク</t>
    </rPh>
    <phoneticPr fontId="2"/>
  </si>
  <si>
    <t>B：補助対象事業に係る収益額</t>
    <rPh sb="2" eb="4">
      <t>ホジョ</t>
    </rPh>
    <rPh sb="4" eb="6">
      <t>タイショウ</t>
    </rPh>
    <rPh sb="6" eb="8">
      <t>ジギョウ</t>
    </rPh>
    <rPh sb="9" eb="10">
      <t>カカ</t>
    </rPh>
    <rPh sb="11" eb="13">
      <t>シュウエキ</t>
    </rPh>
    <rPh sb="13" eb="14">
      <t>ガク</t>
    </rPh>
    <phoneticPr fontId="2"/>
  </si>
  <si>
    <t>C：控除額</t>
    <rPh sb="2" eb="4">
      <t>コウジョ</t>
    </rPh>
    <rPh sb="4" eb="5">
      <t>ガク</t>
    </rPh>
    <phoneticPr fontId="2"/>
  </si>
  <si>
    <t>D：補助対象事業に係る支出額</t>
    <rPh sb="2" eb="4">
      <t>ホジョ</t>
    </rPh>
    <rPh sb="4" eb="6">
      <t>タイショウ</t>
    </rPh>
    <rPh sb="6" eb="8">
      <t>ジギョウ</t>
    </rPh>
    <rPh sb="9" eb="10">
      <t>カカ</t>
    </rPh>
    <rPh sb="11" eb="14">
      <t>シシュツガク</t>
    </rPh>
    <phoneticPr fontId="2"/>
  </si>
  <si>
    <t>E：基準納付額</t>
    <rPh sb="2" eb="4">
      <t>キジュン</t>
    </rPh>
    <rPh sb="4" eb="6">
      <t>ノウフ</t>
    </rPh>
    <rPh sb="6" eb="7">
      <t>ガク</t>
    </rPh>
    <phoneticPr fontId="2"/>
  </si>
  <si>
    <t>（Ｂ-Ｃ）×Ａ÷Ｄ</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</si>
  <si>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</si>
  <si>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</si>
  <si>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G：本年度納付額</t>
    <rPh sb="2" eb="5">
      <t>ホンネンド</t>
    </rPh>
    <rPh sb="5" eb="7">
      <t>ノウフ</t>
    </rPh>
    <rPh sb="7" eb="8">
      <t>ガク</t>
    </rPh>
    <phoneticPr fontId="2"/>
  </si>
  <si>
    <t>交付申請番号</t>
    <rPh sb="0" eb="4">
      <t>コウフシンセイ</t>
    </rPh>
    <rPh sb="4" eb="6">
      <t>バンゴウ</t>
    </rPh>
    <phoneticPr fontId="2"/>
  </si>
  <si>
    <t>補助事業者名</t>
    <rPh sb="0" eb="5">
      <t>ホジョジギョウシャ</t>
    </rPh>
    <rPh sb="5" eb="6">
      <t>メイ</t>
    </rPh>
    <phoneticPr fontId="2"/>
  </si>
  <si>
    <t>（単位：円）</t>
    <rPh sb="1" eb="3">
      <t>タンイ</t>
    </rPh>
    <rPh sb="4" eb="5">
      <t>エン</t>
    </rPh>
    <phoneticPr fontId="2"/>
  </si>
  <si>
    <t>補助事業以外の従事者</t>
    <rPh sb="0" eb="4">
      <t>ホジョジギョウ</t>
    </rPh>
    <rPh sb="4" eb="6">
      <t>イガイ</t>
    </rPh>
    <rPh sb="7" eb="10">
      <t>ジュウジシャ</t>
    </rPh>
    <phoneticPr fontId="2"/>
  </si>
  <si>
    <t>補助事業分</t>
    <rPh sb="0" eb="4">
      <t>ホジョジギョウ</t>
    </rPh>
    <rPh sb="4" eb="5">
      <t>ブン</t>
    </rPh>
    <phoneticPr fontId="2"/>
  </si>
  <si>
    <t>事業名</t>
    <rPh sb="0" eb="3">
      <t>ジギョウメイ</t>
    </rPh>
    <phoneticPr fontId="2"/>
  </si>
  <si>
    <t>期首年月日</t>
    <rPh sb="0" eb="5">
      <t>キシュネンガッピ</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</si>
  <si>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</si>
  <si>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</si>
  <si>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</si>
  <si>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（単位：円）</t>
  </si>
  <si>
    <t>①売上高</t>
  </si>
  <si>
    <t>②売上原価</t>
  </si>
  <si>
    <t>⑨補助金交付額</t>
  </si>
  <si>
    <t>⑩補助対象経費</t>
  </si>
  <si>
    <t>⑪前年度までの収益に伴う納付金</t>
  </si>
  <si>
    <t>⑫取得財産処分に伴う納付金</t>
  </si>
  <si>
    <t>前年度までに収益の発生により国庫納付した額がある場合、記入してください。（第１回目報告は０となります）</t>
  </si>
  <si>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</si>
  <si>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Ｅ＜Ａの場合はG＝Ｅ-Ｆ、Ｅ＞Ａの場合はG＝Ａ-Ｆ、Ｆ＞Ａの場合はG＝0として算出</t>
    <rPh sb="4" eb="6">
      <t>バアイ</t>
    </rPh>
    <rPh sb="17" eb="19">
      <t>バアイ</t>
    </rPh>
    <rPh sb="30" eb="32">
      <t>バアイ</t>
    </rPh>
    <rPh sb="39" eb="41">
      <t>サンシュツ</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</si>
  <si>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</si>
  <si>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その他</t>
    <rPh sb="2" eb="3">
      <t>タ</t>
    </rPh>
    <phoneticPr fontId="3"/>
  </si>
  <si>
    <t>合計</t>
    <rPh sb="0" eb="2">
      <t>ゴウケイ</t>
    </rPh>
    <phoneticPr fontId="3"/>
  </si>
  <si>
    <t>合計</t>
    <rPh sb="0" eb="2">
      <t>ゴウケイ</t>
    </rPh>
    <phoneticPr fontId="11"/>
  </si>
  <si>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</si>
  <si>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</si>
  <si>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</si>
  <si>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</si>
  <si>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</si>
  <si>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</si>
  <si>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</si>
  <si>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</si>
  <si>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</si>
  <si>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</si>
  <si>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</si>
  <si>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</si>
  <si>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</si>
  <si>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⑬従業員数</t>
  </si>
  <si>
    <t>基準年度</t>
    <rPh sb="0" eb="4">
      <t>キジュンネンド</t>
    </rPh>
    <phoneticPr fontId="2"/>
  </si>
  <si>
    <t>（うち、普通償却額）</t>
    <phoneticPr fontId="2"/>
  </si>
  <si>
    <t>（うち、特別償却額）</t>
    <phoneticPr fontId="2"/>
  </si>
  <si>
    <t>付加価値額の伸び率</t>
    <rPh sb="0" eb="5">
      <t>フカカチガク</t>
    </rPh>
    <rPh sb="6" eb="7">
      <t>ノ</t>
    </rPh>
    <rPh sb="8" eb="9">
      <t>リツ</t>
    </rPh>
    <phoneticPr fontId="2"/>
  </si>
  <si>
    <t>一人当たりの付加価値額の伸び率</t>
    <rPh sb="12" eb="13">
      <t>ノ</t>
    </rPh>
    <rPh sb="14" eb="15">
      <t>リツ</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</si>
  <si>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</si>
  <si>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</si>
  <si>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</si>
  <si>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</si>
  <si>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</si>
  <si>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</si>
  <si>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今回報告時</t>
    <rPh sb="0" eb="2">
      <t>コンカイ</t>
    </rPh>
    <rPh sb="2" eb="4">
      <t>ホウコク</t>
    </rPh>
    <rPh sb="4" eb="5">
      <t>ジ</t>
    </rPh>
    <phoneticPr fontId="2"/>
  </si>
  <si>
    <t>生産性向上要件での交付決定</t>
    <rPh sb="0" eb="3">
      <t>セイサンセイ</t>
    </rPh>
    <rPh sb="3" eb="5">
      <t>コウジョウ</t>
    </rPh>
    <rPh sb="5" eb="7">
      <t>ヨウケン</t>
    </rPh>
    <rPh sb="9" eb="13">
      <t>コウフケッテイ</t>
    </rPh>
    <phoneticPr fontId="2"/>
  </si>
  <si>
    <t>賃上げ要件での交付決定</t>
    <rPh sb="0" eb="2">
      <t>チンア</t>
    </rPh>
    <rPh sb="3" eb="5">
      <t>ヨウケン</t>
    </rPh>
    <rPh sb="7" eb="11">
      <t>コウフケッテイ</t>
    </rPh>
    <phoneticPr fontId="2"/>
  </si>
  <si>
    <t>⑫付加価値額
（⑤＋⑧＋⑪）</t>
    <phoneticPr fontId="2"/>
  </si>
  <si>
    <t>⑭一人当たりの付加価値額</t>
    <phoneticPr fontId="2"/>
  </si>
  <si>
    <t>3.収益状況</t>
    <rPh sb="2" eb="4">
      <t>シュウエキ</t>
    </rPh>
    <rPh sb="4" eb="6">
      <t>ジョウキョウ</t>
    </rPh>
    <phoneticPr fontId="2"/>
  </si>
  <si>
    <t>5.人件費の入力</t>
    <rPh sb="2" eb="5">
      <t>ジンケンヒ</t>
    </rPh>
    <rPh sb="6" eb="8">
      <t>ニュウリョク</t>
    </rPh>
    <phoneticPr fontId="2"/>
  </si>
  <si>
    <t>6.減価償却費の入力</t>
    <rPh sb="2" eb="7">
      <t>ゲンカショウキャクヒ</t>
    </rPh>
    <rPh sb="8" eb="10">
      <t>ニュウリョク</t>
    </rPh>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</si>
  <si>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</si>
  <si>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</si>
  <si>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</si>
  <si>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事業者情報</t>
    <rPh sb="0" eb="3">
      <t>ジギョウシャ</t>
    </rPh>
    <rPh sb="3" eb="5">
      <t>ジョウホウ</t>
    </rPh>
    <phoneticPr fontId="2"/>
  </si>
  <si>
    <t>（追加情報）</t>
    <rPh sb="1" eb="3">
      <t>ツイカ</t>
    </rPh>
    <rPh sb="3" eb="5">
      <t>ジョウホウ</t>
    </rPh>
    <phoneticPr fontId="2"/>
  </si>
  <si>
    <t>地域内最低賃金</t>
    <rPh sb="0" eb="3">
      <t>チイキナイ</t>
    </rPh>
    <rPh sb="3" eb="5">
      <t>サイテイ</t>
    </rPh>
    <rPh sb="5" eb="7">
      <t>チンギン</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</si>
  <si>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</si>
  <si>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交付申請時</t>
    <rPh sb="0" eb="5">
      <t>コウフシンセイジ</t>
    </rPh>
    <phoneticPr fontId="2"/>
  </si>
  <si>
    <t>実績報告時</t>
    <rPh sb="0" eb="5">
      <t>ジッセキホウコクジ</t>
    </rPh>
    <phoneticPr fontId="2"/>
  </si>
  <si>
    <t>1.事業化及び収益状況の概要</t>
    <rPh sb="2" eb="4">
      <t>ジギョウ</t>
    </rPh>
    <rPh sb="4" eb="5">
      <t>カ</t>
    </rPh>
    <rPh sb="5" eb="6">
      <t>オヨ</t>
    </rPh>
    <rPh sb="7" eb="9">
      <t>シュウエキ</t>
    </rPh>
    <rPh sb="9" eb="11">
      <t>ジョウキョウ</t>
    </rPh>
    <rPh sb="12" eb="14">
      <t>ガイヨウ</t>
    </rPh>
    <phoneticPr fontId="2"/>
  </si>
  <si>
    <t>　　　　年　　　月時点</t>
    <rPh sb="4" eb="5">
      <t>ネン</t>
    </rPh>
    <rPh sb="8" eb="9">
      <t>ガツ</t>
    </rPh>
    <rPh sb="9" eb="11">
      <t>ジテン</t>
    </rPh>
    <phoneticPr fontId="2"/>
  </si>
  <si>
    <t>事業の名称　（30字以内程度）</t>
    <rPh sb="0" eb="2">
      <t>ジギョウ</t>
    </rPh>
    <rPh sb="3" eb="5">
      <t>メイショウ</t>
    </rPh>
    <rPh sb="9" eb="10">
      <t>ジ</t>
    </rPh>
    <rPh sb="10" eb="12">
      <t>イナイ</t>
    </rPh>
    <rPh sb="12" eb="14">
      <t>テイド</t>
    </rPh>
    <phoneticPr fontId="2"/>
  </si>
  <si>
    <t>8.賃金引上げ状況</t>
    <rPh sb="2" eb="4">
      <t>チンギン</t>
    </rPh>
    <rPh sb="4" eb="6">
      <t>ヒキア</t>
    </rPh>
    <rPh sb="7" eb="9">
      <t>ジョウキョウ</t>
    </rPh>
    <phoneticPr fontId="2"/>
  </si>
  <si>
    <t>4.給与支給総額</t>
    <rPh sb="2" eb="5">
      <t>シキュウガク</t>
    </rPh>
    <rPh sb="6" eb="7">
      <t>ソウ</t>
    </rPh>
    <rPh sb="7" eb="8">
      <t>ガク</t>
    </rPh>
    <phoneticPr fontId="2"/>
  </si>
  <si>
    <t>（以下余白）</t>
    <rPh sb="1" eb="3">
      <t>イカ</t>
    </rPh>
    <rPh sb="3" eb="5">
      <t>ヨハク</t>
    </rPh>
    <phoneticPr fontId="2"/>
  </si>
  <si>
    <t>Ⅰ.事業者情報と報告概要</t>
    <rPh sb="2" eb="4">
      <t>ジギョウ</t>
    </rPh>
    <rPh sb="4" eb="5">
      <t>シャ</t>
    </rPh>
    <rPh sb="5" eb="7">
      <t>ジョウホウ</t>
    </rPh>
    <rPh sb="8" eb="10">
      <t>ホウコク</t>
    </rPh>
    <rPh sb="10" eb="12">
      <t>ガイヨウ</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</si>
  <si>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</si>
  <si>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</si>
  <si>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Ⅲ.生産性向上に関する報告</t>
    <rPh sb="2" eb="4">
      <t>セイサン</t>
    </rPh>
    <rPh sb="4" eb="5">
      <t>セイ</t>
    </rPh>
    <rPh sb="5" eb="7">
      <t>コウジョウ</t>
    </rPh>
    <rPh sb="8" eb="9">
      <t>カン</t>
    </rPh>
    <rPh sb="11" eb="13">
      <t>ホウコク</t>
    </rPh>
    <phoneticPr fontId="2"/>
  </si>
  <si>
    <t>Ⅳ.賃金引上げに関する報告</t>
    <rPh sb="2" eb="4">
      <t>チンギン</t>
    </rPh>
    <rPh sb="4" eb="6">
      <t>ヒキア</t>
    </rPh>
    <rPh sb="8" eb="9">
      <t>カン</t>
    </rPh>
    <rPh sb="11" eb="13">
      <t>ホウコク</t>
    </rPh>
    <phoneticPr fontId="2"/>
  </si>
  <si>
    <t>＜記載に際しての注意事項＞</t>
    <rPh sb="1" eb="3">
      <t>キサイ</t>
    </rPh>
    <rPh sb="4" eb="5">
      <t>サイ</t>
    </rPh>
    <rPh sb="8" eb="10">
      <t>チュウイ</t>
    </rPh>
    <rPh sb="10" eb="12">
      <t>ジコウ</t>
    </rPh>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</si>
  <si>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</si>
  <si>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</si>
  <si>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2.事業化状況</t>
    <rPh sb="2" eb="7">
      <t>ジギョウカジョウキョウ</t>
    </rPh>
    <phoneticPr fontId="2"/>
  </si>
  <si>
    <t>売上高</t>
    <rPh sb="0" eb="3">
      <t>ウリアゲダカ</t>
    </rPh>
    <phoneticPr fontId="2"/>
  </si>
  <si>
    <t>売上総利益</t>
    <rPh sb="0" eb="5">
      <t>ウリアゲソウリエキ</t>
    </rPh>
    <phoneticPr fontId="2"/>
  </si>
  <si>
    <t>経常利益</t>
    <rPh sb="0" eb="4">
      <t>ケイジョウリエキ</t>
    </rPh>
    <phoneticPr fontId="2"/>
  </si>
  <si>
    <t>補助事業分</t>
    <rPh sb="0" eb="5">
      <t>ホジョジギョウブン</t>
    </rPh>
    <phoneticPr fontId="2"/>
  </si>
  <si>
    <t>Ⅱ.年度事業化及び収益状況の概要</t>
    <phoneticPr fontId="2"/>
  </si>
  <si>
    <t>事業場内最低賃金</t>
    <rPh sb="0" eb="3">
      <t>ジギョウジョウ</t>
    </rPh>
    <rPh sb="3" eb="4">
      <t>ナイ</t>
    </rPh>
    <rPh sb="4" eb="6">
      <t>サイテイ</t>
    </rPh>
    <rPh sb="6" eb="8">
      <t>チンギン</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</si>
  <si>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</si>
  <si>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令和3年度当初予算 事業承継・引継ぎ補助金</t>
    <phoneticPr fontId="2"/>
  </si>
  <si>
    <t>令和4年度当初予算 事業承継・引継ぎ補助金</t>
    <phoneticPr fontId="2"/>
  </si>
  <si>
    <t>交付決定通知書等に記載のある補助事業者名を入力してください。</t>
    <rPh sb="14" eb="19">
      <t>ホジョジギョウシャ</t>
    </rPh>
    <rPh sb="19" eb="20">
      <t>メイ</t>
    </rPh>
    <phoneticPr fontId="2"/>
  </si>
  <si>
    <t>補助金名／公募回</t>
    <rPh sb="0" eb="3">
      <t>ホジョキン</t>
    </rPh>
    <rPh sb="3" eb="4">
      <t>メイ</t>
    </rPh>
    <rPh sb="5" eb="8">
      <t>コウボカイ</t>
    </rPh>
    <phoneticPr fontId="2"/>
  </si>
  <si>
    <t>今回の報告対象となる事業年度の期首年月日を記入してください。（202X年X月X日）</t>
    <rPh sb="0" eb="2">
      <t>コンカイ</t>
    </rPh>
    <rPh sb="3" eb="5">
      <t>ホウコク</t>
    </rPh>
    <rPh sb="5" eb="7">
      <t>タイショウ</t>
    </rPh>
    <rPh sb="10" eb="12">
      <t>ジギョウ</t>
    </rPh>
    <rPh sb="12" eb="14">
      <t>ネンド</t>
    </rPh>
    <rPh sb="15" eb="17">
      <t>キシュ</t>
    </rPh>
    <rPh sb="17" eb="20">
      <t>ネンガッピ</t>
    </rPh>
    <rPh sb="21" eb="23">
      <t>キニュウ</t>
    </rPh>
    <rPh sb="35" eb="36">
      <t>ネン</t>
    </rPh>
    <rPh sb="37" eb="38">
      <t>ガツ</t>
    </rPh>
    <rPh sb="39" eb="40">
      <t>ニチ</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</si>
  <si>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</si>
  <si>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期末年月日</t>
    <rPh sb="0" eb="2">
      <t>キマツ</t>
    </rPh>
    <rPh sb="2" eb="5">
      <t>ネンガッピ</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</si>
  <si>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</si>
  <si>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（自動反映）</t>
    <rPh sb="1" eb="3">
      <t>ジドウ</t>
    </rPh>
    <rPh sb="3" eb="5">
      <t>ハンエイ</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</si>
  <si>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</si>
  <si>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令和2年度第3次補正予算 事業承継・引継ぎ補助金（第1次公募）</t>
    <rPh sb="25" eb="26">
      <t>ダイ</t>
    </rPh>
    <rPh sb="27" eb="30">
      <t>ジコウボ</t>
    </rPh>
    <phoneticPr fontId="2"/>
  </si>
  <si>
    <t>令和2年度第3次補正予算 事業承継・引継ぎ補助金（第2次公募）</t>
    <rPh sb="25" eb="26">
      <t>ダイ</t>
    </rPh>
    <rPh sb="27" eb="30">
      <t>ジコウボ</t>
    </rPh>
    <phoneticPr fontId="2"/>
  </si>
  <si>
    <t>令和3年度補正予算 事業承継・引継ぎ補助金（第1次公募）</t>
    <rPh sb="22" eb="23">
      <t>ダイ</t>
    </rPh>
    <rPh sb="24" eb="27">
      <t>ジコウボ</t>
    </rPh>
    <phoneticPr fontId="2"/>
  </si>
  <si>
    <t>令和3年度補正予算 事業承継・引継ぎ補助金（第4次公募）</t>
    <rPh sb="22" eb="23">
      <t>ダイ</t>
    </rPh>
    <rPh sb="24" eb="27">
      <t>ジコウボ</t>
    </rPh>
    <phoneticPr fontId="2"/>
  </si>
  <si>
    <t>令和3年度補正予算 事業承継・引継ぎ補助金（第3次公募）</t>
    <rPh sb="22" eb="23">
      <t>ダイ</t>
    </rPh>
    <rPh sb="24" eb="27">
      <t>ジコウボ</t>
    </rPh>
    <phoneticPr fontId="2"/>
  </si>
  <si>
    <t>令和3年度補正予算 事業承継・引継ぎ補助金（第2次公募）</t>
    <rPh sb="22" eb="23">
      <t>ダイ</t>
    </rPh>
    <rPh sb="24" eb="27">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</si>
  <si>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</si>
  <si>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</si>
  <si>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(2)中小企業生産性革命推進事業　事業承継引継ぎ補助金（5次公募）（6次公募） 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5" eb="38">
      <t>ジコウボ</t>
    </rPh>
    <rPh sb="41" eb="43">
      <t>バアイ</t>
    </rPh>
    <phoneticPr fontId="2"/>
  </si>
  <si>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</si>
  <si>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</si>
  <si>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</si>
  <si>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n/a</t>
    <phoneticPr fontId="2"/>
  </si>
  <si>
    <t>補助上限額引上げの要件</t>
    <rPh sb="0" eb="5">
      <t>ホジョジョウゲンガク</t>
    </rPh>
    <rPh sb="5" eb="7">
      <t>ヒキア</t>
    </rPh>
    <rPh sb="9" eb="11">
      <t>ヨウケン</t>
    </rPh>
    <phoneticPr fontId="2"/>
  </si>
  <si>
    <t>申請上の必須要件</t>
    <rPh sb="0" eb="3">
      <t>シンセイジョウ</t>
    </rPh>
    <rPh sb="4" eb="6">
      <t>ヒッス</t>
    </rPh>
    <rPh sb="6" eb="8">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</si>
  <si>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</si>
  <si>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</si>
  <si>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加点要素</t>
    <rPh sb="0" eb="2">
      <t>カテン</t>
    </rPh>
    <rPh sb="2" eb="4">
      <t>ヨウソ</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</si>
  <si>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</si>
  <si>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</si>
  <si>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該当あり</t>
    <rPh sb="0" eb="2">
      <t>ガイトウ</t>
    </rPh>
    <phoneticPr fontId="2"/>
  </si>
  <si>
    <t>該当あり/なし</t>
    <rPh sb="0" eb="2">
      <t>ガイトウ</t>
    </rPh>
    <phoneticPr fontId="2"/>
  </si>
  <si>
    <t>補助上限額引上げの要件（300→500万円）</t>
    <rPh sb="0" eb="5">
      <t>ホジョジョウゲンガク</t>
    </rPh>
    <rPh sb="5" eb="7">
      <t>ヒキア</t>
    </rPh>
    <rPh sb="9" eb="11">
      <t>ヨウケン</t>
    </rPh>
    <phoneticPr fontId="2"/>
  </si>
  <si>
    <t>該当なし</t>
    <rPh sb="0" eb="2">
      <t>ガイトウ</t>
    </rPh>
    <phoneticPr fontId="2"/>
  </si>
  <si>
    <t>令和4年度当初予算 事業承継・引継ぎ補助金</t>
  </si>
  <si>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</si>
  <si>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令和3年度当初予算 事業承継・引継ぎ補助金</t>
  </si>
  <si>
    <t>ご自身の該当する補助金名と公募回を選択してください。</t>
    <rPh sb="1" eb="3">
      <t>ジシン</t>
    </rPh>
    <rPh sb="4" eb="6">
      <t>ガイトウ</t>
    </rPh>
    <rPh sb="8" eb="12">
      <t>ホジョキンメイ</t>
    </rPh>
    <rPh sb="13" eb="16">
      <t>コウボカイ</t>
    </rPh>
    <rPh sb="17" eb="19">
      <t>センタク</t>
    </rPh>
    <phoneticPr fontId="2"/>
  </si>
  <si>
    <t>1回目用</t>
    <rPh sb="1" eb="3">
      <t>カイメ</t>
    </rPh>
    <rPh sb="3" eb="4">
      <t>ヨウ</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</si>
  <si>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</si>
  <si>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これまで補助金により取得した取得価格50万円以上の財産を処分したことによる国庫納付が発生している場合、</t>
    <phoneticPr fontId="2"/>
  </si>
  <si>
    <t>合計額を記入してください。</t>
    <phoneticPr fontId="2"/>
  </si>
  <si>
    <t>⑬従業員数　◆右の注書き参照◆</t>
    <rPh sb="7" eb="8">
      <t>ミギ</t>
    </rPh>
    <rPh sb="9" eb="10">
      <t>チュウ</t>
    </rPh>
    <rPh sb="10" eb="11">
      <t>カ</t>
    </rPh>
    <rPh sb="12" eb="14">
      <t>サンショウ</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</si>
  <si>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</si>
  <si>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</si>
  <si>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jGrants転記先ラベル名</t>
    <rPh sb="7" eb="10">
      <t>テンキサキ</t>
    </rPh>
    <rPh sb="13" eb="14">
      <t>メイ</t>
    </rPh>
    <phoneticPr fontId="2"/>
  </si>
  <si>
    <t>今回報告（1回目）時</t>
    <rPh sb="0" eb="2">
      <t>コンカイ</t>
    </rPh>
    <rPh sb="2" eb="4">
      <t>ホウコク</t>
    </rPh>
    <rPh sb="6" eb="8">
      <t>カイメ</t>
    </rPh>
    <rPh sb="9" eb="10">
      <t>ジ</t>
    </rPh>
    <phoneticPr fontId="2"/>
  </si>
  <si>
    <t>判定</t>
    <rPh sb="0" eb="2">
      <t>ハンテイ</t>
    </rPh>
    <phoneticPr fontId="2"/>
  </si>
  <si>
    <t>対象年度の期首（20XX年X月X日）</t>
    <rPh sb="0" eb="2">
      <t>タイショウ</t>
    </rPh>
    <rPh sb="2" eb="4">
      <t>ネンド</t>
    </rPh>
    <rPh sb="5" eb="7">
      <t>キシュ</t>
    </rPh>
    <rPh sb="12" eb="13">
      <t>ネン</t>
    </rPh>
    <rPh sb="14" eb="15">
      <t>ガツ</t>
    </rPh>
    <rPh sb="16" eb="17">
      <t>ニチ</t>
    </rPh>
    <phoneticPr fontId="2"/>
  </si>
  <si>
    <t>対象年度の期末（20XX年X月X日）</t>
    <rPh sb="0" eb="2">
      <t>タイショウ</t>
    </rPh>
    <rPh sb="2" eb="4">
      <t>ネンド</t>
    </rPh>
    <rPh sb="5" eb="7">
      <t>キマツ</t>
    </rPh>
    <rPh sb="12" eb="13">
      <t>ネン</t>
    </rPh>
    <rPh sb="14" eb="15">
      <t>ガツ</t>
    </rPh>
    <rPh sb="16" eb="17">
      <t>ニチ</t>
    </rPh>
    <phoneticPr fontId="2"/>
  </si>
  <si>
    <t>基準年度（補助事業期間終了日を含む事業年度）</t>
    <rPh sb="0" eb="2">
      <t>キジュン</t>
    </rPh>
    <rPh sb="2" eb="4">
      <t>ネンド</t>
    </rPh>
    <rPh sb="5" eb="9">
      <t>ホジョジギョウ</t>
    </rPh>
    <rPh sb="9" eb="11">
      <t>キカン</t>
    </rPh>
    <rPh sb="11" eb="14">
      <t>シュウリョウビ</t>
    </rPh>
    <rPh sb="15" eb="16">
      <t>フク</t>
    </rPh>
    <rPh sb="17" eb="19">
      <t>ジギョウ</t>
    </rPh>
    <rPh sb="19" eb="21">
      <t>ネンド</t>
    </rPh>
    <phoneticPr fontId="2"/>
  </si>
  <si>
    <t>0110_交付申請番号</t>
    <phoneticPr fontId="2"/>
  </si>
  <si>
    <t>0120_補助事業者名</t>
  </si>
  <si>
    <t>0170_期首年月日</t>
    <phoneticPr fontId="2"/>
  </si>
  <si>
    <t>0180_期末年月日</t>
    <phoneticPr fontId="2"/>
  </si>
  <si>
    <t>0190_生産性向上要件での交付決定</t>
    <rPh sb="5" eb="8">
      <t>セイサンセイ</t>
    </rPh>
    <rPh sb="8" eb="10">
      <t>コウジョウ</t>
    </rPh>
    <rPh sb="10" eb="12">
      <t>ヨウケン</t>
    </rPh>
    <rPh sb="14" eb="18">
      <t>コウフケッテイ</t>
    </rPh>
    <phoneticPr fontId="13"/>
  </si>
  <si>
    <t>0200_賃上げ要件での交付決定</t>
    <rPh sb="5" eb="7">
      <t>チンア</t>
    </rPh>
    <rPh sb="8" eb="10">
      <t>ヨウケン</t>
    </rPh>
    <rPh sb="12" eb="16">
      <t>コウフケッテイ</t>
    </rPh>
    <phoneticPr fontId="13"/>
  </si>
  <si>
    <t>0210_事業の名称</t>
    <phoneticPr fontId="2"/>
  </si>
  <si>
    <t>0220_経営革新等に係る取組の概要</t>
    <phoneticPr fontId="2"/>
  </si>
  <si>
    <t>1010_事業化及び収益状況の概要</t>
    <phoneticPr fontId="2"/>
  </si>
  <si>
    <t>2010_売上高（会社全体）、2020_売上高（うち補助事業分）</t>
    <phoneticPr fontId="2"/>
  </si>
  <si>
    <t>2030_売上高総利益（会社全体）、2040_売上高総利益（うち補助事業分）</t>
    <phoneticPr fontId="2"/>
  </si>
  <si>
    <t>2050_経常利益（会社全体）</t>
    <phoneticPr fontId="2"/>
  </si>
  <si>
    <t>従業員数(名)</t>
    <rPh sb="0" eb="4">
      <t>ジュウギョウインスウ</t>
    </rPh>
    <rPh sb="5" eb="6">
      <t>メイ</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</si>
  <si>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</si>
  <si>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従業員数（名）</t>
    <phoneticPr fontId="2"/>
  </si>
  <si>
    <t>3010_A：補助金交付額</t>
    <phoneticPr fontId="2"/>
  </si>
  <si>
    <t>3020_B：補助対象事業に係る収益額</t>
    <phoneticPr fontId="2"/>
  </si>
  <si>
    <t>3030_C：控除額</t>
    <phoneticPr fontId="2"/>
  </si>
  <si>
    <t>3040_D：補助対象事業に係る支出額</t>
    <phoneticPr fontId="2"/>
  </si>
  <si>
    <t>3050_E：基準納付額</t>
    <phoneticPr fontId="2"/>
  </si>
  <si>
    <t>3060_F：累積納付額</t>
    <phoneticPr fontId="2"/>
  </si>
  <si>
    <t>3070_G：本年度納付額</t>
    <phoneticPr fontId="2"/>
  </si>
  <si>
    <t>4010_人件費（会社全体）、4020_人件費（うち補助事業分）</t>
  </si>
  <si>
    <t>4030_減価償却費（会社全体）、4040_減価償却費（うち補助事業分）</t>
    <phoneticPr fontId="2"/>
  </si>
  <si>
    <t>4050_付加価値額</t>
    <phoneticPr fontId="2"/>
  </si>
  <si>
    <t>4060_一人当たりの付加価値額</t>
    <phoneticPr fontId="2"/>
  </si>
  <si>
    <t>4070_付加価値額の伸び率（％）</t>
    <phoneticPr fontId="2"/>
  </si>
  <si>
    <t>4080_一人当たり付加価値額の伸び率（％）</t>
    <phoneticPr fontId="2"/>
  </si>
  <si>
    <t>5001_【令和4年度当初・加点要素】賃上げ要件の達成状況</t>
    <phoneticPr fontId="2"/>
  </si>
  <si>
    <t>増加率</t>
    <rPh sb="0" eb="2">
      <t>ゾウカ</t>
    </rPh>
    <rPh sb="2" eb="3">
      <t>リツ</t>
    </rPh>
    <phoneticPr fontId="2"/>
  </si>
  <si>
    <t>5030_給与総支給額（単位：円）、5040_給与総支給額の増加率（％）</t>
    <phoneticPr fontId="2"/>
  </si>
  <si>
    <t>5050_地域内最低賃金（単位：円）</t>
    <phoneticPr fontId="2"/>
  </si>
  <si>
    <t>5060_事業場内最低賃金（単位：円）</t>
    <phoneticPr fontId="2"/>
  </si>
  <si>
    <t>事業場内最低賃金（3月末）</t>
    <rPh sb="0" eb="2">
      <t>ジギョウ</t>
    </rPh>
    <rPh sb="2" eb="3">
      <t>ジョウ</t>
    </rPh>
    <rPh sb="3" eb="4">
      <t>ナイ</t>
    </rPh>
    <rPh sb="4" eb="6">
      <t>サイテイ</t>
    </rPh>
    <rPh sb="6" eb="8">
      <t>チンギン</t>
    </rPh>
    <rPh sb="10" eb="11">
      <t>ガツ</t>
    </rPh>
    <rPh sb="11" eb="12">
      <t>マツ</t>
    </rPh>
    <phoneticPr fontId="2"/>
  </si>
  <si>
    <t>今回報告時（3月末時点）</t>
    <rPh sb="0" eb="2">
      <t>コンカイ</t>
    </rPh>
    <rPh sb="2" eb="4">
      <t>ホウコク</t>
    </rPh>
    <rPh sb="4" eb="5">
      <t>ジ</t>
    </rPh>
    <rPh sb="7" eb="8">
      <t>ガツ</t>
    </rPh>
    <rPh sb="9" eb="11">
      <t>ジテン</t>
    </rPh>
    <phoneticPr fontId="2"/>
  </si>
  <si>
    <t>2060_従業員数（会社全体）、2070_従業員数（うち補助事業分）</t>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</si>
  <si>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</si>
  <si>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</si>
  <si>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</si>
  <si>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</si>
  <si>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</si>
  <si>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</si>
  <si>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</si>
  <si>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</si>
  <si>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</si>
  <si>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今回の報告対象となる事業年度の期末年月日を記入してください。（202X年X月X日）</t>
    <rPh sb="0" eb="2">
      <t>コンカイ</t>
    </rPh>
    <rPh sb="3" eb="5">
      <t>ホウコク</t>
    </rPh>
    <rPh sb="5" eb="7">
      <t>タイショウ</t>
    </rPh>
    <rPh sb="10" eb="12">
      <t>ジギョウ</t>
    </rPh>
    <rPh sb="12" eb="14">
      <t>ネンド</t>
    </rPh>
    <rPh sb="15" eb="17">
      <t>キマツ</t>
    </rPh>
    <rPh sb="17" eb="20">
      <t>ネンガッピ</t>
    </rPh>
    <rPh sb="21" eb="23">
      <t>キニュウ</t>
    </rPh>
    <rPh sb="35" eb="36">
      <t>ネン</t>
    </rPh>
    <rPh sb="37" eb="38">
      <t>ガツ</t>
    </rPh>
    <rPh sb="39" eb="40">
      <t>ニチ</t>
    </rPh>
    <phoneticPr fontId="2"/>
  </si>
  <si>
    <t>0140_補助事業開始日、0150_補助事業完了日</t>
    <rPh sb="5" eb="9">
      <t>ホジョジギョウ</t>
    </rPh>
    <rPh sb="9" eb="12">
      <t>カイシビ</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</si>
  <si>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</si>
  <si>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</si>
  <si>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</si>
  <si>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</si>
  <si>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</si>
  <si>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</si>
  <si>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</si>
  <si>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所得金額　</t>
    </r>
    <r>
      <rPr>
        <b/>
        <sz val="11"/>
        <color rgb="FF0070C0"/>
        <rFont val="游ゴシック"/>
        <family val="3"/>
        <charset val="128"/>
      </rPr>
      <t>㊺</t>
    </r>
    <rPh sb="0" eb="2">
      <t>ショトク</t>
    </rPh>
    <rPh sb="2" eb="4">
      <t>キンガク</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</si>
  <si>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</si>
  <si>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</si>
  <si>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</si>
  <si>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</si>
  <si>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</si>
  <si>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</si>
  <si>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</si>
  <si>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</si>
  <si>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⑧租税公課</t>
    <rPh sb="1" eb="5">
      <t>ソゼイコウカ</t>
    </rPh>
    <phoneticPr fontId="2"/>
  </si>
  <si>
    <t>※ご自身の当該事業（補助事業分）の給与に相当する年収額を記入してください。</t>
    <phoneticPr fontId="2"/>
  </si>
  <si>
    <t>※対象の事業年度の所得税等、「③経費」に含まれていない税金の金額を記入してください。また金額が確認できる書類を提出してください。</t>
  </si>
  <si>
    <t>事業区分別損益</t>
    <rPh sb="0" eb="2">
      <t>ジギョウ</t>
    </rPh>
    <rPh sb="2" eb="5">
      <t>クブンベツ</t>
    </rPh>
    <rPh sb="5" eb="7">
      <t>ソンエキ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</si>
  <si>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</si>
  <si>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①～⑥：上表（補助事業分）から自動転記</t>
    <rPh sb="4" eb="6">
      <t>ジョウヒョウ</t>
    </rPh>
    <rPh sb="7" eb="11">
      <t>ホジョジギョウ</t>
    </rPh>
    <rPh sb="11" eb="12">
      <t>ブン</t>
    </rPh>
    <rPh sb="15" eb="19">
      <t>ジドウテンキ</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</si>
  <si>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</si>
  <si>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</si>
  <si>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</si>
  <si>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t>福利厚生費　</t>
    </r>
    <r>
      <rPr>
        <b/>
        <sz val="11"/>
        <color rgb="FF0070C0"/>
        <rFont val="游ゴシック"/>
        <family val="3"/>
        <charset val="128"/>
        <scheme val="minor"/>
      </rPr>
      <t>⑲</t>
    </r>
    <rPh sb="0" eb="2">
      <t>フクリ</t>
    </rPh>
    <rPh sb="2" eb="5">
      <t>コウセイヒ</t>
    </rPh>
    <phoneticPr fontId="4"/>
  </si>
  <si>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</si>
  <si>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</si>
  <si>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</si>
  <si>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</si>
  <si>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r>
      <t>減価償却費　</t>
    </r>
    <r>
      <rPr>
        <b/>
        <sz val="11"/>
        <color rgb="FF0070C0"/>
        <rFont val="游ゴシック"/>
        <family val="3"/>
        <charset val="128"/>
        <scheme val="minor"/>
      </rPr>
      <t>⑱</t>
    </r>
    <rPh sb="0" eb="5">
      <t>ゲンカショウキャクヒ</t>
    </rPh>
    <phoneticPr fontId="4"/>
  </si>
  <si>
    <r>
      <t>③差引金額（売上総利益）</t>
    </r>
    <r>
      <rPr>
        <b/>
        <sz val="11"/>
        <color rgb="FF0070C0"/>
        <rFont val="游ゴシック"/>
        <family val="3"/>
        <charset val="128"/>
        <scheme val="minor"/>
      </rPr>
      <t>　⑦</t>
    </r>
    <rPh sb="1" eb="3">
      <t>サシヒキ</t>
    </rPh>
    <rPh sb="3" eb="5">
      <t>キンガク</t>
    </rPh>
    <phoneticPr fontId="2"/>
  </si>
  <si>
    <r>
      <t>②売上原価　</t>
    </r>
    <r>
      <rPr>
        <b/>
        <sz val="11"/>
        <color rgb="FF0070C0"/>
        <rFont val="游ゴシック"/>
        <family val="3"/>
        <charset val="128"/>
        <scheme val="minor"/>
      </rPr>
      <t>⑥</t>
    </r>
    <phoneticPr fontId="2"/>
  </si>
  <si>
    <r>
      <t>①売上高</t>
    </r>
    <r>
      <rPr>
        <b/>
        <sz val="11"/>
        <color rgb="FF0070C0"/>
        <rFont val="游ゴシック"/>
        <family val="3"/>
        <charset val="128"/>
        <scheme val="minor"/>
      </rPr>
      <t>　①</t>
    </r>
    <phoneticPr fontId="2"/>
  </si>
  <si>
    <r>
      <t>④販売費及び一般管理費</t>
    </r>
    <r>
      <rPr>
        <b/>
        <sz val="11"/>
        <color rgb="FF0070C0"/>
        <rFont val="游ゴシック"/>
        <family val="3"/>
        <charset val="128"/>
        <scheme val="minor"/>
      </rPr>
      <t xml:space="preserve"> ※右参照</t>
    </r>
    <rPh sb="13" eb="16">
      <t>ミギサンショウ</t>
    </rPh>
    <phoneticPr fontId="2"/>
  </si>
  <si>
    <t>⑤営業利益（③-④）</t>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</si>
  <si>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</si>
  <si>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</si>
  <si>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</si>
  <si>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合計</t>
    <rPh sb="0" eb="2">
      <t>ゴウケイ</t>
    </rPh>
    <phoneticPr fontId="2"/>
  </si>
  <si>
    <t>経費計（㉜）</t>
    <rPh sb="0" eb="3">
      <t>ケイヒケイ</t>
    </rPh>
    <phoneticPr fontId="2"/>
  </si>
  <si>
    <t>利子割引料（㉒）</t>
    <rPh sb="0" eb="2">
      <t>リシ</t>
    </rPh>
    <rPh sb="2" eb="5">
      <t>ワリビキリョウ</t>
    </rPh>
    <phoneticPr fontId="2"/>
  </si>
  <si>
    <t>繰戻額等計（㊲）</t>
    <rPh sb="0" eb="2">
      <t>クリモドシ</t>
    </rPh>
    <rPh sb="2" eb="3">
      <t>ガク</t>
    </rPh>
    <rPh sb="3" eb="4">
      <t>トウ</t>
    </rPh>
    <rPh sb="4" eb="5">
      <t>ケイ</t>
    </rPh>
    <phoneticPr fontId="2"/>
  </si>
  <si>
    <t>繰入額等計（㊷）</t>
    <rPh sb="0" eb="3">
      <t>クリイレガク</t>
    </rPh>
    <rPh sb="3" eb="4">
      <t>トウ</t>
    </rPh>
    <rPh sb="4" eb="5">
      <t>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</si>
  <si>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</si>
  <si>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t>
    <phoneticPr fontId="2"/>
  </si>
  <si>
    <t>全体</t>
    <rPh sb="0" eb="2">
      <t>ゼンタイ</t>
    </rPh>
    <phoneticPr fontId="2"/>
  </si>
  <si>
    <t>全体</t>
    <phoneticPr fontId="2"/>
  </si>
  <si>
    <t>・全体＝補助事業の場合は、「事業（補助事業分）」欄にも、全体と同じ金額を入力してください。</t>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</si>
  <si>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</si>
  <si>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r>
      <t>給与総支給総額（事業</t>
    </r>
    <r>
      <rPr>
        <u/>
        <sz val="11"/>
        <rFont val="游ゴシック"/>
        <family val="3"/>
        <charset val="128"/>
      </rPr>
      <t>全体</t>
    </r>
    <r>
      <rPr>
        <sz val="11"/>
        <color theme="1"/>
        <rFont val="游ゴシック"/>
        <family val="3"/>
        <charset val="128"/>
      </rPr>
      <t>）</t>
    </r>
    <rPh sb="0" eb="2">
      <t>キュウヨ</t>
    </rPh>
    <rPh sb="2" eb="3">
      <t>ソウ</t>
    </rPh>
    <rPh sb="3" eb="5">
      <t>シキュウ</t>
    </rPh>
    <rPh sb="5" eb="7">
      <t>ソウガク</t>
    </rPh>
    <rPh sb="8" eb="10">
      <t>ジギョウ</t>
    </rPh>
    <rPh sb="10" eb="12">
      <t>ゼンタイ</t>
    </rPh>
    <phoneticPr fontId="2"/>
  </si>
  <si>
    <t>②＋③＋④＋⑤＋⑥＋⑦＋⑧</t>
    <phoneticPr fontId="2"/>
  </si>
  <si>
    <t>前回報告時</t>
    <rPh sb="0" eb="5">
      <t>ゼンカイホウコクジ</t>
    </rPh>
    <phoneticPr fontId="2"/>
  </si>
  <si>
    <t>・全体＝補助事業の場合は、「補助事業分」欄にも、全体と同じ金額を入力してください。</t>
    <phoneticPr fontId="2"/>
  </si>
  <si>
    <t>・事務局への報告については、jGrantsへの専用フォーム（事業化状況報告）から実施してください。</t>
    <rPh sb="1" eb="4">
      <t>ジムキョク</t>
    </rPh>
    <rPh sb="6" eb="8">
      <t>ホウコク</t>
    </rPh>
    <rPh sb="23" eb="25">
      <t>センヨウ</t>
    </rPh>
    <rPh sb="30" eb="32">
      <t>ジギョウ</t>
    </rPh>
    <rPh sb="32" eb="33">
      <t>カ</t>
    </rPh>
    <rPh sb="33" eb="35">
      <t>ジョウキョウ</t>
    </rPh>
    <rPh sb="35" eb="37">
      <t>ホウコク</t>
    </rPh>
    <rPh sb="40" eb="42">
      <t>ジッシ</t>
    </rPh>
    <phoneticPr fontId="2"/>
  </si>
  <si>
    <t>事業化状況報告用　計算シート【個人事業主用】v2.0</t>
    <phoneticPr fontId="2"/>
  </si>
  <si>
    <t>②＋③＋④＋⑤＋⑥＋⑦＋⑧　の各年度の累計</t>
    <phoneticPr fontId="2"/>
  </si>
  <si>
    <t>①売上金額-（Ｄ：補助事業に係る支出額）　の各年度の累計</t>
    <rPh sb="1" eb="3">
      <t>ウリアゲ</t>
    </rPh>
    <rPh sb="3" eb="5">
      <t>キンガク</t>
    </rPh>
    <rPh sb="9" eb="11">
      <t>ホジョ</t>
    </rPh>
    <rPh sb="11" eb="13">
      <t>ジギョウ</t>
    </rPh>
    <rPh sb="14" eb="15">
      <t>カカワ</t>
    </rPh>
    <rPh sb="16" eb="19">
      <t>シシュツガク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</si>
</sst>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0&quot;名&quot;"/>
    <numFmt numFmtId="178" formatCode="0.0&quot;名&quot;"/>
    <numFmt numFmtId="179" formatCode="[$-F800]dddd\,\ mmmm\ dd\,\ yyyy"/>
    <numFmt numFmtId="180" formatCode="0&quot;円&quot;"/>
  </numFmts>
  <fonts count="39">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u/>
      <sz val="11"/>
      <name val="游ゴシック"/>
      <family val="3"/>
      <charset val="128"/>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176"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76">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0" borderId="0" xfId="0" applyFont="1" applyBorder="1">
      <alignment vertical="center"/>
    </xf>
    <xf numFmtId="0" fontId="6" fillId="0" borderId="2" xfId="0" applyFont="1" applyFill="1" applyBorder="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 xfId="0" applyFont="1" applyBorder="1" applyAlignment="1">
      <alignment vertical="center"/>
    </xf>
    <xf numFmtId="0" fontId="6" fillId="0" borderId="27" xfId="0" applyFont="1" applyBorder="1">
      <alignment vertical="center"/>
    </xf>
    <xf numFmtId="41" fontId="6"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41" fontId="7" fillId="0" borderId="1" xfId="0" applyNumberFormat="1" applyFont="1" applyFill="1" applyBorder="1" applyProtection="1">
      <alignment vertical="center"/>
      <protection locked="0"/>
    </xf>
    <xf numFmtId="0" fontId="10" fillId="0" borderId="1" xfId="0" applyFont="1" applyFill="1" applyBorder="1" applyAlignment="1" applyProtection="1">
      <alignment horizontal="left" vertical="center"/>
      <protection locked="0"/>
    </xf>
    <xf numFmtId="41" fontId="7" fillId="0" borderId="18" xfId="0" applyNumberFormat="1" applyFont="1" applyFill="1" applyBorder="1" applyProtection="1">
      <alignment vertical="center"/>
      <protection locked="0"/>
    </xf>
    <xf numFmtId="177" fontId="7"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6" fillId="0" borderId="2" xfId="0" applyNumberFormat="1" applyFont="1" applyFill="1" applyBorder="1" applyProtection="1">
      <alignment vertical="center"/>
      <protection locked="0"/>
    </xf>
    <xf numFmtId="41" fontId="6" fillId="0" borderId="20" xfId="0" applyNumberFormat="1" applyFont="1" applyFill="1" applyBorder="1" applyProtection="1">
      <alignment vertical="center"/>
      <protection locked="0"/>
    </xf>
    <xf numFmtId="41" fontId="6" fillId="0" borderId="2"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9" xfId="0" applyNumberFormat="1" applyFont="1" applyBorder="1" applyProtection="1">
      <alignment vertical="center"/>
      <protection locked="0"/>
    </xf>
    <xf numFmtId="179" fontId="7" fillId="0" borderId="2" xfId="0" applyNumberFormat="1" applyFont="1" applyFill="1" applyBorder="1" applyAlignment="1" applyProtection="1">
      <alignment horizontal="center" vertical="center"/>
      <protection locked="0"/>
    </xf>
    <xf numFmtId="180" fontId="7" fillId="0" borderId="2" xfId="0" applyNumberFormat="1" applyFont="1" applyBorder="1" applyProtection="1">
      <alignment vertical="center"/>
      <protection locked="0"/>
    </xf>
    <xf numFmtId="0" fontId="7" fillId="0" borderId="2" xfId="0" applyFont="1" applyFill="1" applyBorder="1" applyAlignment="1" applyProtection="1">
      <alignment horizontal="center" vertical="center"/>
      <protection locked="0"/>
    </xf>
    <xf numFmtId="41" fontId="7" fillId="3" borderId="2" xfId="0" applyNumberFormat="1" applyFont="1" applyFill="1" applyBorder="1" applyProtection="1">
      <alignment vertical="center"/>
      <protection locked="0"/>
    </xf>
    <xf numFmtId="41" fontId="7" fillId="0" borderId="2" xfId="0" applyNumberFormat="1" applyFont="1" applyBorder="1" applyProtection="1">
      <alignment vertical="center"/>
      <protection locked="0"/>
    </xf>
    <xf numFmtId="41" fontId="7" fillId="2" borderId="1" xfId="0" applyNumberFormat="1" applyFont="1" applyFill="1" applyBorder="1" applyProtection="1">
      <alignment vertical="center"/>
    </xf>
    <xf numFmtId="41" fontId="0" fillId="2" borderId="2" xfId="0" applyNumberFormat="1" applyFill="1" applyBorder="1" applyProtection="1">
      <alignment vertical="center"/>
    </xf>
    <xf numFmtId="177" fontId="6" fillId="2" borderId="26" xfId="0" applyNumberFormat="1" applyFont="1" applyFill="1" applyBorder="1" applyAlignment="1" applyProtection="1">
      <alignment horizontal="right" vertical="center"/>
    </xf>
    <xf numFmtId="41" fontId="6" fillId="2" borderId="11" xfId="0" applyNumberFormat="1" applyFont="1" applyFill="1" applyBorder="1" applyAlignment="1" applyProtection="1">
      <alignment horizontal="left" vertical="center"/>
    </xf>
    <xf numFmtId="41" fontId="6" fillId="2" borderId="3" xfId="0" applyNumberFormat="1" applyFont="1" applyFill="1" applyBorder="1" applyAlignment="1" applyProtection="1">
      <alignment horizontal="left" vertical="center"/>
    </xf>
    <xf numFmtId="41" fontId="6" fillId="2" borderId="2" xfId="0" applyNumberFormat="1" applyFont="1" applyFill="1" applyBorder="1" applyAlignment="1" applyProtection="1">
      <alignment horizontal="left" vertical="center"/>
    </xf>
    <xf numFmtId="41" fontId="6" fillId="2" borderId="30" xfId="0" applyNumberFormat="1" applyFont="1" applyFill="1" applyBorder="1" applyAlignment="1" applyProtection="1">
      <alignment horizontal="left" vertical="center"/>
    </xf>
    <xf numFmtId="41" fontId="6" fillId="2" borderId="2" xfId="0" applyNumberFormat="1" applyFont="1" applyFill="1" applyBorder="1" applyProtection="1">
      <alignment vertical="center"/>
    </xf>
    <xf numFmtId="41" fontId="6" fillId="2" borderId="26" xfId="0" applyNumberFormat="1" applyFont="1" applyFill="1" applyBorder="1" applyProtection="1">
      <alignment vertical="center"/>
    </xf>
    <xf numFmtId="41" fontId="6" fillId="2" borderId="28" xfId="0" applyNumberFormat="1" applyFont="1" applyFill="1" applyBorder="1" applyProtection="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pplyProtection="1">
      <alignment horizontal="center" vertical="center"/>
    </xf>
    <xf numFmtId="10" fontId="0" fillId="2" borderId="2" xfId="3" applyNumberFormat="1" applyFont="1" applyFill="1" applyBorder="1" applyAlignment="1" applyProtection="1">
      <alignment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pplyProtection="1">
      <alignment vertical="center"/>
    </xf>
    <xf numFmtId="178" fontId="6" fillId="0" borderId="2" xfId="0" applyNumberFormat="1" applyFont="1" applyFill="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41" fontId="6" fillId="3" borderId="2" xfId="0" applyNumberFormat="1" applyFont="1" applyFill="1" applyBorder="1" applyProtection="1">
      <alignment vertical="center"/>
    </xf>
    <xf numFmtId="10" fontId="6" fillId="0" borderId="11" xfId="3" applyNumberFormat="1" applyFont="1" applyFill="1" applyBorder="1">
      <alignment vertical="center"/>
    </xf>
    <xf numFmtId="0" fontId="7" fillId="7" borderId="0" xfId="0" applyFont="1" applyFill="1" applyBorder="1" applyAlignment="1" applyProtection="1">
      <alignment vertical="center"/>
    </xf>
    <xf numFmtId="41" fontId="7" fillId="2" borderId="2" xfId="0" applyNumberFormat="1" applyFont="1" applyFill="1" applyBorder="1" applyProtection="1">
      <alignment vertical="center"/>
    </xf>
    <xf numFmtId="0" fontId="7" fillId="2" borderId="2" xfId="0" applyFont="1" applyFill="1" applyBorder="1" applyAlignment="1" applyProtection="1">
      <alignment horizontal="center" vertical="center"/>
    </xf>
    <xf numFmtId="41" fontId="7" fillId="0" borderId="2" xfId="0" applyNumberFormat="1" applyFont="1" applyFill="1" applyBorder="1" applyAlignment="1" applyProtection="1">
      <alignment horizontal="center" vertical="center"/>
      <protection locked="0"/>
    </xf>
    <xf numFmtId="0" fontId="31"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pplyProtection="1">
      <alignment vertical="center"/>
    </xf>
    <xf numFmtId="0" fontId="7" fillId="0" borderId="0" xfId="0" applyFont="1" applyFill="1" applyProtection="1">
      <alignment vertical="center"/>
    </xf>
    <xf numFmtId="0" fontId="7" fillId="0" borderId="0" xfId="0" applyFont="1" applyProtection="1">
      <alignment vertical="center"/>
    </xf>
    <xf numFmtId="0" fontId="14" fillId="0" borderId="0" xfId="0" applyFont="1" applyProtection="1">
      <alignment vertical="center"/>
    </xf>
    <xf numFmtId="0" fontId="19" fillId="0" borderId="0" xfId="0" applyFont="1" applyFill="1" applyAlignment="1" applyProtection="1">
      <alignment horizontal="center" vertical="center"/>
    </xf>
    <xf numFmtId="0" fontId="15" fillId="6" borderId="0" xfId="0" applyFont="1" applyFill="1" applyAlignment="1" applyProtection="1">
      <alignment horizontal="center" vertical="center"/>
    </xf>
    <xf numFmtId="0" fontId="7" fillId="0" borderId="0" xfId="0" applyFont="1" applyAlignment="1" applyProtection="1">
      <alignment horizontal="left" vertical="center"/>
    </xf>
    <xf numFmtId="0" fontId="18" fillId="0" borderId="0" xfId="0" applyFont="1" applyProtection="1">
      <alignment vertical="center"/>
    </xf>
    <xf numFmtId="0" fontId="14" fillId="6" borderId="2" xfId="0" applyFont="1" applyFill="1" applyBorder="1" applyAlignment="1" applyProtection="1">
      <alignment horizontal="center" vertical="center"/>
    </xf>
    <xf numFmtId="0" fontId="23" fillId="0" borderId="0" xfId="0" applyFont="1" applyProtection="1">
      <alignment vertical="center"/>
    </xf>
    <xf numFmtId="0" fontId="7" fillId="0" borderId="0" xfId="0" applyFont="1" applyFill="1" applyBorder="1" applyAlignment="1" applyProtection="1">
      <alignment horizontal="center" vertical="center"/>
    </xf>
    <xf numFmtId="0" fontId="15" fillId="5" borderId="0" xfId="0" applyFont="1" applyFill="1" applyBorder="1" applyAlignment="1" applyProtection="1">
      <alignment horizontal="left" vertical="center"/>
    </xf>
    <xf numFmtId="0" fontId="0" fillId="5" borderId="0" xfId="0" applyFill="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7" fillId="0" borderId="6" xfId="0" applyFont="1" applyBorder="1" applyAlignment="1" applyProtection="1">
      <alignment vertical="center"/>
    </xf>
    <xf numFmtId="0" fontId="0" fillId="0" borderId="0" xfId="0" applyProtection="1">
      <alignmen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0" fillId="0" borderId="0" xfId="0" applyAlignment="1" applyProtection="1">
      <alignment vertical="center"/>
    </xf>
    <xf numFmtId="0" fontId="10" fillId="3" borderId="1" xfId="0"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0" fontId="7" fillId="0" borderId="0" xfId="0" applyFont="1" applyFill="1" applyBorder="1" applyAlignment="1" applyProtection="1">
      <alignment vertical="center" wrapText="1"/>
    </xf>
    <xf numFmtId="0" fontId="7" fillId="3" borderId="20" xfId="0" applyFont="1" applyFill="1" applyBorder="1" applyProtection="1">
      <alignment vertical="center"/>
    </xf>
    <xf numFmtId="0" fontId="18" fillId="3" borderId="20" xfId="0" applyFont="1" applyFill="1" applyBorder="1" applyAlignment="1" applyProtection="1">
      <alignment horizontal="center" vertical="center"/>
    </xf>
    <xf numFmtId="0" fontId="7" fillId="0" borderId="2" xfId="0" applyFont="1" applyFill="1" applyBorder="1" applyProtection="1">
      <alignment vertical="center"/>
    </xf>
    <xf numFmtId="0" fontId="7" fillId="3" borderId="2"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7"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0" fontId="0" fillId="0" borderId="0" xfId="0" applyAlignment="1" applyProtection="1">
      <alignment horizontal="left" vertical="center" indent="1"/>
    </xf>
    <xf numFmtId="41" fontId="7" fillId="0" borderId="0" xfId="0" applyNumberFormat="1" applyFont="1" applyProtection="1">
      <alignment vertical="center"/>
    </xf>
    <xf numFmtId="41" fontId="18" fillId="3" borderId="2" xfId="0" applyNumberFormat="1"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6" fillId="0" borderId="2" xfId="0" applyFont="1" applyBorder="1" applyAlignment="1" applyProtection="1">
      <alignment horizontal="left" vertical="center" indent="1"/>
    </xf>
    <xf numFmtId="0" fontId="7" fillId="0" borderId="2" xfId="0" applyFont="1" applyFill="1" applyBorder="1" applyAlignment="1" applyProtection="1">
      <alignment vertical="center" wrapText="1"/>
    </xf>
    <xf numFmtId="0" fontId="6"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6" fillId="0" borderId="26" xfId="0" applyFont="1" applyBorder="1" applyAlignment="1" applyProtection="1">
      <alignment horizontal="left" vertical="center" indent="1"/>
    </xf>
    <xf numFmtId="41" fontId="7" fillId="0" borderId="0" xfId="0" applyNumberFormat="1" applyFont="1" applyAlignment="1" applyProtection="1">
      <alignment horizontal="right"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20" xfId="0" applyFont="1" applyBorder="1" applyAlignment="1" applyProtection="1">
      <alignment horizontal="left" vertical="center" indent="1"/>
    </xf>
    <xf numFmtId="0" fontId="6" fillId="0" borderId="22" xfId="0" applyFont="1" applyBorder="1" applyAlignment="1" applyProtection="1">
      <alignment horizontal="left" vertical="center" indent="1"/>
    </xf>
    <xf numFmtId="41" fontId="6" fillId="4" borderId="23" xfId="0" applyNumberFormat="1" applyFont="1" applyFill="1" applyBorder="1" applyAlignment="1" applyProtection="1">
      <alignment horizontal="left" vertical="center"/>
    </xf>
    <xf numFmtId="0" fontId="7" fillId="5" borderId="0" xfId="0" applyFont="1" applyFill="1" applyProtection="1">
      <alignment vertical="center"/>
    </xf>
    <xf numFmtId="0" fontId="16" fillId="0" borderId="0" xfId="0" applyFont="1" applyProtection="1">
      <alignment vertical="center"/>
    </xf>
    <xf numFmtId="0" fontId="6" fillId="0" borderId="0" xfId="0" applyFont="1" applyProtection="1">
      <alignment vertical="center"/>
    </xf>
    <xf numFmtId="0" fontId="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6" fillId="0" borderId="2" xfId="0" applyFont="1" applyBorder="1" applyProtection="1">
      <alignment vertical="center"/>
    </xf>
    <xf numFmtId="0" fontId="6" fillId="0" borderId="20" xfId="0" applyFont="1" applyBorder="1" applyProtection="1">
      <alignment vertical="center"/>
    </xf>
    <xf numFmtId="0" fontId="6" fillId="2" borderId="24" xfId="0" applyFont="1" applyFill="1" applyBorder="1" applyProtection="1">
      <alignment vertical="center"/>
    </xf>
    <xf numFmtId="0" fontId="16" fillId="0" borderId="0" xfId="0" applyFont="1" applyFill="1" applyBorder="1" applyProtection="1">
      <alignment vertical="center"/>
    </xf>
    <xf numFmtId="0" fontId="6" fillId="0" borderId="0" xfId="0" applyFont="1" applyAlignment="1" applyProtection="1">
      <alignment horizontal="center" vertical="center"/>
    </xf>
    <xf numFmtId="0" fontId="6" fillId="2" borderId="2" xfId="0" applyFont="1" applyFill="1" applyBorder="1" applyProtection="1">
      <alignment vertical="center"/>
    </xf>
    <xf numFmtId="0" fontId="6" fillId="0" borderId="25" xfId="0" applyFont="1" applyBorder="1" applyProtection="1">
      <alignment vertical="center"/>
    </xf>
    <xf numFmtId="0" fontId="6" fillId="2" borderId="26" xfId="0" applyFont="1" applyFill="1" applyBorder="1" applyProtection="1">
      <alignment vertical="center"/>
    </xf>
    <xf numFmtId="0" fontId="6" fillId="0" borderId="4" xfId="0" applyFont="1" applyFill="1" applyBorder="1" applyProtection="1">
      <alignment vertical="center"/>
    </xf>
    <xf numFmtId="0" fontId="6" fillId="3" borderId="2" xfId="0" applyFont="1" applyFill="1" applyBorder="1" applyProtection="1">
      <alignment vertical="center"/>
    </xf>
    <xf numFmtId="0" fontId="6" fillId="2" borderId="28" xfId="0" applyFont="1" applyFill="1" applyBorder="1" applyProtection="1">
      <alignment vertical="center"/>
    </xf>
    <xf numFmtId="0" fontId="6" fillId="0" borderId="29" xfId="0" applyFont="1" applyBorder="1" applyProtection="1">
      <alignment vertical="center"/>
    </xf>
    <xf numFmtId="0" fontId="6" fillId="0" borderId="0" xfId="0" applyFont="1" applyBorder="1" applyProtection="1">
      <alignment vertical="center"/>
    </xf>
    <xf numFmtId="0" fontId="17" fillId="0" borderId="0" xfId="0" applyFont="1" applyProtection="1">
      <alignment vertical="center"/>
    </xf>
    <xf numFmtId="0" fontId="26" fillId="3" borderId="2" xfId="0" applyFont="1" applyFill="1" applyBorder="1" applyAlignment="1" applyProtection="1">
      <alignment horizontal="center" vertical="center"/>
    </xf>
    <xf numFmtId="0" fontId="6" fillId="0" borderId="2" xfId="0" applyFont="1" applyBorder="1" applyAlignment="1" applyProtection="1">
      <alignment vertical="center"/>
    </xf>
    <xf numFmtId="0" fontId="6" fillId="0" borderId="2" xfId="0" applyFont="1" applyFill="1" applyBorder="1" applyProtection="1">
      <alignment vertical="center"/>
    </xf>
    <xf numFmtId="0" fontId="6" fillId="0" borderId="27" xfId="0" applyFont="1" applyBorder="1" applyProtection="1">
      <alignment vertical="center"/>
    </xf>
    <xf numFmtId="0" fontId="14" fillId="0" borderId="0" xfId="0" applyFont="1" applyFill="1" applyBorder="1" applyProtection="1">
      <alignment vertical="center"/>
    </xf>
    <xf numFmtId="0" fontId="7" fillId="0" borderId="9" xfId="0" applyFont="1" applyBorder="1" applyProtection="1">
      <alignment vertical="center"/>
    </xf>
    <xf numFmtId="0" fontId="7" fillId="0" borderId="9" xfId="0" applyFont="1" applyFill="1" applyBorder="1" applyAlignment="1" applyProtection="1">
      <alignment vertical="center"/>
    </xf>
    <xf numFmtId="0" fontId="7" fillId="0" borderId="27" xfId="0" applyFont="1" applyFill="1" applyBorder="1" applyAlignment="1" applyProtection="1">
      <alignment horizontal="center" vertical="center" wrapText="1"/>
    </xf>
    <xf numFmtId="0" fontId="7" fillId="3" borderId="2" xfId="0" applyFont="1" applyFill="1" applyBorder="1" applyProtection="1">
      <alignment vertical="center"/>
    </xf>
    <xf numFmtId="41" fontId="0" fillId="0" borderId="27" xfId="0" applyNumberFormat="1" applyBorder="1" applyAlignment="1" applyProtection="1">
      <alignment vertical="center"/>
    </xf>
    <xf numFmtId="0" fontId="7" fillId="3" borderId="2" xfId="0" applyFont="1" applyFill="1" applyBorder="1" applyAlignment="1" applyProtection="1">
      <alignment horizontal="center" vertical="center" wrapText="1"/>
    </xf>
    <xf numFmtId="0" fontId="14" fillId="7" borderId="0" xfId="0" applyFont="1" applyFill="1" applyBorder="1" applyProtection="1">
      <alignment vertical="center"/>
    </xf>
    <xf numFmtId="0" fontId="7" fillId="7" borderId="0" xfId="0" applyFont="1" applyFill="1" applyBorder="1" applyProtection="1">
      <alignment vertical="center"/>
    </xf>
    <xf numFmtId="0" fontId="6" fillId="7" borderId="0" xfId="0" applyFont="1" applyFill="1" applyBorder="1" applyProtection="1">
      <alignment vertical="center"/>
    </xf>
    <xf numFmtId="0" fontId="7"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0" fontId="7" fillId="7" borderId="0" xfId="0" applyFont="1" applyFill="1" applyBorder="1" applyAlignment="1" applyProtection="1">
      <alignment horizontal="center" vertical="center"/>
    </xf>
    <xf numFmtId="179" fontId="7" fillId="2" borderId="2" xfId="0" applyNumberFormat="1" applyFont="1" applyFill="1" applyBorder="1" applyProtection="1">
      <alignment vertical="center"/>
    </xf>
    <xf numFmtId="179" fontId="7" fillId="0" borderId="2" xfId="0" applyNumberFormat="1" applyFont="1" applyFill="1" applyBorder="1" applyProtection="1">
      <alignment vertical="center"/>
      <protection locked="0"/>
    </xf>
    <xf numFmtId="0" fontId="33" fillId="0" borderId="1" xfId="0" applyFont="1" applyFill="1" applyBorder="1" applyAlignment="1" applyProtection="1">
      <alignment horizontal="left" vertical="center" indent="1"/>
    </xf>
    <xf numFmtId="0" fontId="0" fillId="0" borderId="2" xfId="0" applyBorder="1" applyAlignment="1" applyProtection="1">
      <alignment horizontal="left" vertical="center" indent="1" shrinkToFit="1"/>
    </xf>
    <xf numFmtId="0" fontId="7" fillId="0" borderId="0" xfId="0" applyFont="1" applyAlignment="1" applyProtection="1">
      <alignment horizontal="center" vertical="center"/>
    </xf>
    <xf numFmtId="0" fontId="26" fillId="0" borderId="0" xfId="0" applyFont="1" applyAlignment="1" applyProtection="1">
      <alignment horizontal="left" vertical="center"/>
    </xf>
    <xf numFmtId="41" fontId="5" fillId="0" borderId="2" xfId="0" applyNumberFormat="1" applyFont="1" applyFill="1" applyBorder="1" applyProtection="1">
      <alignment vertical="center"/>
      <protection locked="0"/>
    </xf>
    <xf numFmtId="0" fontId="38" fillId="9" borderId="2" xfId="0" applyFont="1" applyFill="1" applyBorder="1" applyAlignment="1" applyProtection="1">
      <alignment horizontal="left" vertical="center" indent="1"/>
    </xf>
    <xf numFmtId="0" fontId="0" fillId="3" borderId="2" xfId="0" applyFill="1" applyBorder="1" applyAlignment="1" applyProtection="1">
      <alignment horizontal="center" vertical="center"/>
    </xf>
    <xf numFmtId="0" fontId="32" fillId="0" borderId="2" xfId="0" applyFont="1" applyBorder="1" applyAlignment="1" applyProtection="1">
      <alignment horizontal="left" vertical="center" indent="1"/>
    </xf>
    <xf numFmtId="0" fontId="32" fillId="0" borderId="25" xfId="0" applyFont="1" applyBorder="1" applyAlignment="1" applyProtection="1">
      <alignment horizontal="left" vertical="center" indent="1"/>
    </xf>
    <xf numFmtId="0" fontId="7" fillId="2" borderId="26" xfId="0" applyFont="1" applyFill="1" applyBorder="1" applyAlignment="1" applyProtection="1">
      <alignment horizontal="left" vertical="center" indent="1"/>
    </xf>
    <xf numFmtId="41" fontId="7" fillId="0" borderId="2" xfId="0" applyNumberFormat="1" applyFont="1" applyBorder="1" applyAlignment="1" applyProtection="1">
      <alignment vertical="center"/>
      <protection locked="0"/>
    </xf>
    <xf numFmtId="41" fontId="0" fillId="0" borderId="2" xfId="0" applyNumberFormat="1" applyBorder="1" applyAlignment="1" applyProtection="1">
      <alignment vertical="center"/>
      <protection locked="0"/>
    </xf>
    <xf numFmtId="41" fontId="7" fillId="0" borderId="25" xfId="0" applyNumberFormat="1" applyFont="1" applyBorder="1" applyAlignment="1" applyProtection="1">
      <alignment vertical="center"/>
      <protection locked="0"/>
    </xf>
    <xf numFmtId="41" fontId="0" fillId="0" borderId="25" xfId="0" applyNumberFormat="1" applyBorder="1" applyAlignment="1" applyProtection="1">
      <alignment vertical="center"/>
      <protection locked="0"/>
    </xf>
    <xf numFmtId="41" fontId="7" fillId="2" borderId="26" xfId="0" applyNumberFormat="1" applyFont="1" applyFill="1" applyBorder="1" applyAlignment="1" applyProtection="1">
      <alignment vertical="center"/>
    </xf>
    <xf numFmtId="41" fontId="0" fillId="2" borderId="26" xfId="0" applyNumberFormat="1" applyFill="1" applyBorder="1" applyAlignment="1" applyProtection="1">
      <alignment vertical="center"/>
    </xf>
    <xf numFmtId="0" fontId="7" fillId="7" borderId="0" xfId="0" applyFont="1" applyFill="1" applyProtection="1">
      <alignment vertical="center"/>
    </xf>
    <xf numFmtId="179" fontId="7" fillId="7" borderId="0" xfId="0" applyNumberFormat="1" applyFont="1" applyFill="1" applyBorder="1" applyAlignment="1" applyProtection="1">
      <alignment horizontal="center" vertical="center"/>
      <protection locked="0"/>
    </xf>
    <xf numFmtId="41" fontId="7" fillId="7" borderId="0" xfId="0" applyNumberFormat="1" applyFont="1" applyFill="1" applyBorder="1" applyAlignment="1" applyProtection="1">
      <alignment horizontal="center" vertical="center"/>
      <protection locked="0"/>
    </xf>
    <xf numFmtId="0" fontId="7" fillId="7" borderId="0" xfId="0" applyFont="1" applyFill="1" applyBorder="1" applyAlignment="1" applyProtection="1">
      <alignment horizontal="center" vertical="center"/>
      <protection locked="0"/>
    </xf>
    <xf numFmtId="180" fontId="7" fillId="7" borderId="0" xfId="0" applyNumberFormat="1" applyFont="1" applyFill="1" applyBorder="1" applyProtection="1">
      <alignment vertical="center"/>
      <protection locked="0"/>
    </xf>
    <xf numFmtId="41" fontId="7" fillId="3" borderId="2" xfId="0" applyNumberFormat="1" applyFont="1" applyFill="1" applyBorder="1" applyAlignment="1" applyProtection="1">
      <alignment vertical="center"/>
    </xf>
    <xf numFmtId="41" fontId="7" fillId="3" borderId="25" xfId="0" applyNumberFormat="1" applyFont="1" applyFill="1" applyBorder="1" applyAlignment="1" applyProtection="1">
      <alignment vertical="center"/>
    </xf>
    <xf numFmtId="0" fontId="7" fillId="0" borderId="0" xfId="0" applyFont="1" applyFill="1" applyAlignment="1" applyProtection="1">
      <alignment horizontal="right"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pplyProtection="1">
      <alignment vertical="center"/>
    </xf>
    <xf numFmtId="0" fontId="8" fillId="0" borderId="0" xfId="0" applyFont="1" applyAlignment="1" applyProtection="1">
      <alignment vertical="center"/>
    </xf>
    <xf numFmtId="0" fontId="29" fillId="0" borderId="19" xfId="0" applyFont="1" applyBorder="1" applyAlignment="1" applyProtection="1">
      <alignment vertical="center"/>
    </xf>
    <xf numFmtId="0" fontId="5" fillId="0" borderId="19" xfId="0" applyFont="1" applyBorder="1" applyAlignment="1" applyProtection="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2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41" fontId="7" fillId="2" borderId="14"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0" fontId="7"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0" borderId="2" xfId="0" applyBorder="1" applyAlignment="1" applyProtection="1">
      <alignment horizontal="left" vertical="top" wrapText="1"/>
      <protection locked="0"/>
    </xf>
    <xf numFmtId="41" fontId="7" fillId="0" borderId="14"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7" xfId="0" applyFont="1" applyFill="1" applyBorder="1" applyAlignment="1" applyProtection="1">
      <alignment vertical="center"/>
    </xf>
    <xf numFmtId="0" fontId="10" fillId="3" borderId="1" xfId="0" applyFont="1" applyFill="1" applyBorder="1" applyAlignment="1" applyProtection="1">
      <alignment horizontal="center" vertical="center"/>
    </xf>
    <xf numFmtId="41" fontId="7" fillId="0" borderId="15" xfId="0" applyNumberFormat="1" applyFont="1" applyFill="1" applyBorder="1" applyAlignment="1" applyProtection="1">
      <alignment vertical="center"/>
      <protection locked="0"/>
    </xf>
    <xf numFmtId="0" fontId="7"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5"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0" fontId="10" fillId="3" borderId="14"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20" xfId="0" applyFont="1" applyFill="1" applyBorder="1" applyAlignment="1" applyProtection="1">
      <alignment vertical="center"/>
    </xf>
    <xf numFmtId="0" fontId="0" fillId="0" borderId="26" xfId="0" applyBorder="1" applyAlignment="1" applyProtection="1">
      <alignment vertical="center"/>
    </xf>
    <xf numFmtId="41" fontId="7" fillId="0" borderId="11" xfId="0" applyNumberFormat="1" applyFont="1" applyFill="1" applyBorder="1" applyAlignment="1" applyProtection="1">
      <alignment vertical="center"/>
      <protection locked="0"/>
    </xf>
    <xf numFmtId="41" fontId="0" fillId="0" borderId="13" xfId="0" applyNumberFormat="1" applyFill="1" applyBorder="1" applyAlignment="1" applyProtection="1">
      <alignment vertical="center"/>
      <protection locked="0"/>
    </xf>
    <xf numFmtId="179" fontId="7" fillId="2" borderId="11" xfId="0" applyNumberFormat="1" applyFont="1" applyFill="1" applyBorder="1" applyAlignment="1" applyProtection="1">
      <alignment vertical="center"/>
    </xf>
    <xf numFmtId="0" fontId="7" fillId="2" borderId="13" xfId="0" applyFont="1" applyFill="1" applyBorder="1" applyAlignment="1" applyProtection="1">
      <alignment vertical="center"/>
    </xf>
    <xf numFmtId="41" fontId="7" fillId="2" borderId="11" xfId="0" applyNumberFormat="1" applyFont="1" applyFill="1" applyBorder="1" applyAlignment="1" applyProtection="1">
      <alignment vertical="center"/>
    </xf>
    <xf numFmtId="0" fontId="7" fillId="0" borderId="27" xfId="0" applyFont="1" applyBorder="1" applyAlignment="1" applyProtection="1">
      <alignment vertical="center"/>
    </xf>
    <xf numFmtId="0" fontId="0" fillId="0" borderId="27" xfId="0" applyBorder="1" applyAlignment="1" applyProtection="1">
      <alignment vertical="center"/>
    </xf>
    <xf numFmtId="179" fontId="0" fillId="2" borderId="13" xfId="0" applyNumberFormat="1" applyFill="1" applyBorder="1" applyAlignment="1" applyProtection="1">
      <alignment vertical="center"/>
    </xf>
    <xf numFmtId="0" fontId="18" fillId="3" borderId="8" xfId="0" applyFont="1" applyFill="1" applyBorder="1" applyAlignment="1" applyProtection="1">
      <alignment horizontal="center" vertical="center" wrapText="1"/>
    </xf>
    <xf numFmtId="0" fontId="18" fillId="3"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180" fontId="7" fillId="0" borderId="11" xfId="0" applyNumberFormat="1" applyFont="1" applyBorder="1" applyAlignment="1" applyProtection="1">
      <alignment vertical="center"/>
      <protection locked="0"/>
    </xf>
    <xf numFmtId="180" fontId="7" fillId="0" borderId="13" xfId="0" applyNumberFormat="1" applyFont="1" applyBorder="1" applyAlignment="1" applyProtection="1">
      <alignment vertical="center"/>
      <protection locked="0"/>
    </xf>
    <xf numFmtId="0" fontId="7" fillId="3" borderId="22" xfId="0" applyFont="1" applyFill="1" applyBorder="1" applyAlignment="1" applyProtection="1">
      <alignment horizontal="center" vertical="center"/>
    </xf>
    <xf numFmtId="0" fontId="0" fillId="3" borderId="28" xfId="0" applyFill="1" applyBorder="1" applyAlignment="1" applyProtection="1">
      <alignment horizontal="center" vertical="center"/>
    </xf>
    <xf numFmtId="0" fontId="7" fillId="4" borderId="28" xfId="0" quotePrefix="1" applyFont="1" applyFill="1" applyBorder="1" applyAlignment="1" applyProtection="1">
      <alignment horizontal="center" vertical="center"/>
    </xf>
    <xf numFmtId="0" fontId="0" fillId="4" borderId="23" xfId="0" applyFill="1" applyBorder="1" applyAlignment="1" applyProtection="1">
      <alignment horizontal="center"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7" fillId="0" borderId="0" xfId="0" applyFont="1" applyFill="1" applyBorder="1" applyProtection="1">
      <alignment vertical="center"/>
    </xf>
    <xf numFmtId="0" fontId="0" fillId="0" borderId="0" xfId="0" applyFill="1" applyBorder="1" applyProtection="1">
      <alignment vertical="center"/>
    </xf>
    <xf numFmtId="0" fontId="7"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41" fontId="7" fillId="0" borderId="11" xfId="0" applyNumberFormat="1" applyFont="1" applyBorder="1" applyAlignment="1" applyProtection="1">
      <alignment vertical="center"/>
      <protection locked="0"/>
    </xf>
    <xf numFmtId="41" fontId="0" fillId="0" borderId="13" xfId="0" applyNumberFormat="1" applyBorder="1" applyAlignment="1" applyProtection="1">
      <alignment vertical="center"/>
      <protection locked="0"/>
    </xf>
    <xf numFmtId="0" fontId="7" fillId="3" borderId="11" xfId="0" applyFont="1" applyFill="1" applyBorder="1" applyAlignment="1" applyProtection="1">
      <alignment horizontal="center" vertical="center" wrapText="1"/>
    </xf>
    <xf numFmtId="0" fontId="0" fillId="0" borderId="13" xfId="0" applyBorder="1" applyAlignment="1" applyProtection="1">
      <alignment vertical="center"/>
    </xf>
    <xf numFmtId="176" fontId="6" fillId="0" borderId="0" xfId="0" applyNumberFormat="1"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7" fillId="0" borderId="11"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18" fillId="3" borderId="11" xfId="0" applyFont="1" applyFill="1" applyBorder="1" applyAlignment="1" applyProtection="1">
      <alignment horizontal="center" vertical="center"/>
    </xf>
    <xf numFmtId="0" fontId="5" fillId="0" borderId="13" xfId="0" applyFont="1" applyBorder="1" applyAlignment="1" applyProtection="1">
      <alignment horizontal="center" vertical="center"/>
    </xf>
    <xf numFmtId="0" fontId="0" fillId="0" borderId="0" xfId="0" applyAlignment="1" applyProtection="1">
      <alignment horizontal="left" vertical="center" indent="1"/>
    </xf>
    <xf numFmtId="177" fontId="7" fillId="2" borderId="12" xfId="0" applyNumberFormat="1" applyFont="1" applyFill="1" applyBorder="1" applyAlignment="1" applyProtection="1">
      <alignment vertical="center"/>
    </xf>
    <xf numFmtId="177" fontId="6" fillId="2" borderId="12" xfId="0" applyNumberFormat="1" applyFont="1" applyFill="1" applyBorder="1" applyAlignment="1" applyProtection="1">
      <alignment vertical="center"/>
    </xf>
    <xf numFmtId="177" fontId="6" fillId="2" borderId="13" xfId="0" applyNumberFormat="1" applyFont="1" applyFill="1" applyBorder="1" applyAlignment="1" applyProtection="1">
      <alignment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0" fontId="7" fillId="7" borderId="0" xfId="0" applyFont="1" applyFill="1" applyBorder="1" applyAlignment="1" applyProtection="1">
      <alignment vertical="center"/>
      <protection locked="0"/>
    </xf>
    <xf numFmtId="180" fontId="7" fillId="7" borderId="0" xfId="0" applyNumberFormat="1" applyFont="1" applyFill="1" applyBorder="1" applyAlignment="1" applyProtection="1">
      <alignment vertical="center"/>
      <protection locked="0"/>
    </xf>
    <xf numFmtId="179" fontId="7"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7" fillId="7" borderId="0" xfId="0" applyFont="1" applyFill="1" applyBorder="1" applyAlignment="1" applyProtection="1">
      <alignment vertical="center"/>
    </xf>
    <xf numFmtId="0" fontId="0" fillId="7" borderId="0" xfId="0" applyFill="1" applyBorder="1" applyAlignment="1" applyProtection="1">
      <alignment vertical="center"/>
    </xf>
    <xf numFmtId="41" fontId="7" fillId="7" borderId="0" xfId="0" applyNumberFormat="1" applyFont="1" applyFill="1" applyBorder="1" applyAlignment="1" applyProtection="1">
      <alignment vertical="center"/>
    </xf>
    <xf numFmtId="0" fontId="7"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7" fillId="7" borderId="0" xfId="0" quotePrefix="1" applyFont="1" applyFill="1" applyBorder="1" applyAlignment="1" applyProtection="1">
      <alignment horizontal="center" vertical="center"/>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241">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638175</xdr:colOff>
      <xdr:row>4</xdr:row>
      <xdr:rowOff>0</xdr:rowOff>
    </xdr:from>
    <xdr:to>
      <xdr:col>8</xdr:col>
      <xdr:colOff>534043</xdr:colOff>
      <xdr:row>5</xdr:row>
      <xdr:rowOff>28623</xdr:rowOff>
    </xdr:to>
    <xdr:pic>
      <xdr:nvPicPr>
        <xdr:cNvPr id="8" name="図 7">
          <a:extLst>
            <a:ext uri="{FF2B5EF4-FFF2-40B4-BE49-F238E27FC236}">
              <a16:creationId xmlns:a16="http://schemas.microsoft.com/office/drawing/2014/main" id="{E327A6A4-5F74-1E5C-3526-82A2E67A4A77}"/>
            </a:ext>
          </a:extLst>
        </xdr:cNvPr>
        <xdr:cNvPicPr>
          <a:picLocks noChangeAspect="1"/>
        </xdr:cNvPicPr>
      </xdr:nvPicPr>
      <xdr:blipFill>
        <a:blip xmlns:r="http://schemas.openxmlformats.org/officeDocument/2006/relationships" r:embed="rId1"/>
        <a:stretch>
          <a:fillRect/>
        </a:stretch>
      </xdr:blipFill>
      <xdr:spPr>
        <a:xfrm>
          <a:off x="8867775" y="1257300"/>
          <a:ext cx="4610743" cy="342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495300</xdr:colOff>
      <xdr:row>4</xdr:row>
      <xdr:rowOff>0</xdr:rowOff>
    </xdr:from>
    <xdr:to>
      <xdr:col>8</xdr:col>
      <xdr:colOff>391168</xdr:colOff>
      <xdr:row>5</xdr:row>
      <xdr:rowOff>28623</xdr:rowOff>
    </xdr:to>
    <xdr:pic>
      <xdr:nvPicPr>
        <xdr:cNvPr id="7" name="図 6">
          <a:extLst>
            <a:ext uri="{FF2B5EF4-FFF2-40B4-BE49-F238E27FC236}">
              <a16:creationId xmlns:a16="http://schemas.microsoft.com/office/drawing/2014/main" id="{A90D3216-631E-7FDF-F34A-53AB9D0C1709}"/>
            </a:ext>
          </a:extLst>
        </xdr:cNvPr>
        <xdr:cNvPicPr>
          <a:picLocks noChangeAspect="1"/>
        </xdr:cNvPicPr>
      </xdr:nvPicPr>
      <xdr:blipFill>
        <a:blip xmlns:r="http://schemas.openxmlformats.org/officeDocument/2006/relationships" r:embed="rId1"/>
        <a:stretch>
          <a:fillRect/>
        </a:stretch>
      </xdr:blipFill>
      <xdr:spPr>
        <a:xfrm>
          <a:off x="8724900" y="1257300"/>
          <a:ext cx="4610743" cy="342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495300</xdr:colOff>
      <xdr:row>4</xdr:row>
      <xdr:rowOff>0</xdr:rowOff>
    </xdr:from>
    <xdr:to>
      <xdr:col>8</xdr:col>
      <xdr:colOff>391168</xdr:colOff>
      <xdr:row>5</xdr:row>
      <xdr:rowOff>28623</xdr:rowOff>
    </xdr:to>
    <xdr:pic>
      <xdr:nvPicPr>
        <xdr:cNvPr id="7" name="図 6">
          <a:extLst>
            <a:ext uri="{FF2B5EF4-FFF2-40B4-BE49-F238E27FC236}">
              <a16:creationId xmlns:a16="http://schemas.microsoft.com/office/drawing/2014/main" id="{C44B5E49-2BC1-24EF-B913-DA5EC1E5BA4D}"/>
            </a:ext>
          </a:extLst>
        </xdr:cNvPr>
        <xdr:cNvPicPr>
          <a:picLocks noChangeAspect="1"/>
        </xdr:cNvPicPr>
      </xdr:nvPicPr>
      <xdr:blipFill>
        <a:blip xmlns:r="http://schemas.openxmlformats.org/officeDocument/2006/relationships" r:embed="rId1"/>
        <a:stretch>
          <a:fillRect/>
        </a:stretch>
      </xdr:blipFill>
      <xdr:spPr>
        <a:xfrm>
          <a:off x="8724900" y="1257300"/>
          <a:ext cx="4610743" cy="3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590550</xdr:colOff>
      <xdr:row>4</xdr:row>
      <xdr:rowOff>0</xdr:rowOff>
    </xdr:from>
    <xdr:to>
      <xdr:col>8</xdr:col>
      <xdr:colOff>486418</xdr:colOff>
      <xdr:row>5</xdr:row>
      <xdr:rowOff>28623</xdr:rowOff>
    </xdr:to>
    <xdr:pic>
      <xdr:nvPicPr>
        <xdr:cNvPr id="7" name="図 6">
          <a:extLst>
            <a:ext uri="{FF2B5EF4-FFF2-40B4-BE49-F238E27FC236}">
              <a16:creationId xmlns:a16="http://schemas.microsoft.com/office/drawing/2014/main" id="{DAFCC03D-3E4E-0687-5DD9-1BE5A9674124}"/>
            </a:ext>
          </a:extLst>
        </xdr:cNvPr>
        <xdr:cNvPicPr>
          <a:picLocks noChangeAspect="1"/>
        </xdr:cNvPicPr>
      </xdr:nvPicPr>
      <xdr:blipFill>
        <a:blip xmlns:r="http://schemas.openxmlformats.org/officeDocument/2006/relationships" r:embed="rId1"/>
        <a:stretch>
          <a:fillRect/>
        </a:stretch>
      </xdr:blipFill>
      <xdr:spPr>
        <a:xfrm>
          <a:off x="8820150" y="1257300"/>
          <a:ext cx="4610743" cy="3429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390525</xdr:colOff>
      <xdr:row>4</xdr:row>
      <xdr:rowOff>0</xdr:rowOff>
    </xdr:from>
    <xdr:to>
      <xdr:col>8</xdr:col>
      <xdr:colOff>286393</xdr:colOff>
      <xdr:row>5</xdr:row>
      <xdr:rowOff>28623</xdr:rowOff>
    </xdr:to>
    <xdr:pic>
      <xdr:nvPicPr>
        <xdr:cNvPr id="7" name="図 6">
          <a:extLst>
            <a:ext uri="{FF2B5EF4-FFF2-40B4-BE49-F238E27FC236}">
              <a16:creationId xmlns:a16="http://schemas.microsoft.com/office/drawing/2014/main" id="{64D639D5-1C2E-0025-6060-4630E0D7C856}"/>
            </a:ext>
          </a:extLst>
        </xdr:cNvPr>
        <xdr:cNvPicPr>
          <a:picLocks noChangeAspect="1"/>
        </xdr:cNvPicPr>
      </xdr:nvPicPr>
      <xdr:blipFill>
        <a:blip xmlns:r="http://schemas.openxmlformats.org/officeDocument/2006/relationships" r:embed="rId1"/>
        <a:stretch>
          <a:fillRect/>
        </a:stretch>
      </xdr:blipFill>
      <xdr:spPr>
        <a:xfrm>
          <a:off x="8620125" y="1257300"/>
          <a:ext cx="4610743" cy="34294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0" sqref="E10:F10"/>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
        <v>252</v>
      </c>
    </row>
    <row r="2" spans="1:13" ht="24.95" customHeight="1">
      <c r="D2" s="65" t="s">
        <v>88</v>
      </c>
      <c r="I2" s="66"/>
      <c r="J2" s="67" t="s">
        <v>137</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178"/>
      <c r="F10" s="179"/>
      <c r="G10" s="77" t="s">
        <v>136</v>
      </c>
      <c r="H10" s="77"/>
      <c r="I10" s="68"/>
      <c r="M10" s="64" t="s">
        <v>110</v>
      </c>
    </row>
    <row r="11" spans="1:13" ht="24.95" customHeight="1">
      <c r="B11" s="78" t="s">
        <v>151</v>
      </c>
      <c r="D11" s="76" t="s">
        <v>12</v>
      </c>
      <c r="E11" s="178"/>
      <c r="F11" s="184"/>
      <c r="G11" s="64" t="s">
        <v>101</v>
      </c>
      <c r="M11" s="64" t="s">
        <v>135</v>
      </c>
    </row>
    <row r="12" spans="1:13" ht="24.95" customHeight="1">
      <c r="B12" s="78" t="s">
        <v>150</v>
      </c>
      <c r="D12" s="76" t="s">
        <v>11</v>
      </c>
      <c r="E12" s="47"/>
      <c r="F12" s="79" t="s">
        <v>54</v>
      </c>
      <c r="M12" s="64" t="s">
        <v>111</v>
      </c>
    </row>
    <row r="13" spans="1:13" ht="24.75" customHeight="1">
      <c r="B13" s="78" t="s">
        <v>196</v>
      </c>
      <c r="D13" s="76" t="s">
        <v>193</v>
      </c>
      <c r="E13" s="153"/>
      <c r="F13" s="152" t="e">
        <f>VLOOKUP($E$10,データ用!$B2:$C11,2,FALSE)</f>
        <v>#N/A</v>
      </c>
      <c r="G13" s="80" t="s">
        <v>194</v>
      </c>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8"/>
      <c r="F16" s="83" t="s">
        <v>104</v>
      </c>
      <c r="G16" s="83"/>
      <c r="H16" s="83"/>
      <c r="I16" s="83"/>
      <c r="J16" s="83"/>
      <c r="M16" s="64" t="s">
        <v>133</v>
      </c>
    </row>
    <row r="17" spans="2:15" ht="24.95" customHeight="1">
      <c r="B17" s="78" t="s">
        <v>155</v>
      </c>
      <c r="D17" s="76" t="s">
        <v>62</v>
      </c>
      <c r="E17" s="48"/>
      <c r="F17" s="83" t="s">
        <v>106</v>
      </c>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185"/>
      <c r="F19" s="185"/>
      <c r="G19" s="185"/>
      <c r="H19" s="185"/>
      <c r="I19" s="185"/>
      <c r="J19" s="185"/>
      <c r="K19" s="83"/>
      <c r="L19" s="83"/>
      <c r="M19" s="83"/>
      <c r="N19" s="83"/>
      <c r="O19" s="83"/>
    </row>
    <row r="20" spans="2:15" ht="24.75" customHeight="1">
      <c r="B20" s="78" t="s">
        <v>157</v>
      </c>
      <c r="D20" s="190" t="s">
        <v>89</v>
      </c>
      <c r="E20" s="192"/>
      <c r="F20" s="192"/>
      <c r="G20" s="192"/>
      <c r="H20" s="192"/>
      <c r="I20" s="192"/>
      <c r="J20" s="192"/>
      <c r="K20" s="83"/>
      <c r="L20" s="83"/>
      <c r="M20" s="83" t="s">
        <v>129</v>
      </c>
      <c r="N20" s="83"/>
      <c r="O20" s="83"/>
    </row>
    <row r="21" spans="2:15" ht="24.75" customHeight="1">
      <c r="B21" s="85"/>
      <c r="D21" s="191"/>
      <c r="E21" s="192"/>
      <c r="F21" s="192"/>
      <c r="G21" s="192"/>
      <c r="H21" s="192"/>
      <c r="I21" s="192"/>
      <c r="J21" s="192"/>
      <c r="K21" s="83"/>
      <c r="L21" s="83"/>
      <c r="M21" s="83" t="s">
        <v>132</v>
      </c>
      <c r="N21" s="83"/>
      <c r="O21" s="83"/>
    </row>
    <row r="22" spans="2:15" ht="24.75" customHeight="1">
      <c r="B22" s="85"/>
      <c r="D22" s="191"/>
      <c r="E22" s="192"/>
      <c r="F22" s="192"/>
      <c r="G22" s="192"/>
      <c r="H22" s="192"/>
      <c r="I22" s="192"/>
      <c r="J22" s="192"/>
      <c r="K22" s="83"/>
      <c r="L22" s="83"/>
      <c r="M22" s="83"/>
      <c r="N22" s="83"/>
      <c r="O22" s="83"/>
    </row>
    <row r="23" spans="2:15" ht="24.75" customHeight="1">
      <c r="B23" s="85"/>
      <c r="D23" s="191"/>
      <c r="E23" s="192"/>
      <c r="F23" s="192"/>
      <c r="G23" s="192"/>
      <c r="H23" s="192"/>
      <c r="I23" s="192"/>
      <c r="J23" s="19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03"/>
      <c r="E28" s="204"/>
      <c r="F28" s="204"/>
      <c r="G28" s="204"/>
      <c r="H28" s="204"/>
      <c r="I28" s="204"/>
      <c r="J28" s="205"/>
      <c r="K28" s="83"/>
      <c r="L28" s="83"/>
      <c r="M28" s="83"/>
      <c r="N28" s="83"/>
      <c r="O28" s="83"/>
    </row>
    <row r="29" spans="2:15" ht="24.75" customHeight="1">
      <c r="B29" s="86"/>
      <c r="D29" s="206"/>
      <c r="E29" s="207"/>
      <c r="F29" s="207"/>
      <c r="G29" s="207"/>
      <c r="H29" s="207"/>
      <c r="I29" s="207"/>
      <c r="J29" s="208"/>
      <c r="K29" s="83"/>
      <c r="L29" s="83"/>
      <c r="M29" s="83"/>
      <c r="N29" s="83"/>
      <c r="O29" s="83"/>
    </row>
    <row r="30" spans="2:15" ht="24.75" customHeight="1">
      <c r="B30" s="86"/>
      <c r="D30" s="206"/>
      <c r="E30" s="207"/>
      <c r="F30" s="207"/>
      <c r="G30" s="207"/>
      <c r="H30" s="207"/>
      <c r="I30" s="207"/>
      <c r="J30" s="208"/>
      <c r="K30" s="83"/>
      <c r="L30" s="83"/>
      <c r="M30" s="83"/>
      <c r="N30" s="83"/>
      <c r="O30" s="83"/>
    </row>
    <row r="31" spans="2:15" ht="24.75" customHeight="1">
      <c r="B31" s="86"/>
      <c r="D31" s="206"/>
      <c r="E31" s="207"/>
      <c r="F31" s="207"/>
      <c r="G31" s="207"/>
      <c r="H31" s="207"/>
      <c r="I31" s="207"/>
      <c r="J31" s="208"/>
      <c r="K31" s="83"/>
      <c r="L31" s="83"/>
      <c r="M31" s="83"/>
      <c r="N31" s="83"/>
      <c r="O31" s="83"/>
    </row>
    <row r="32" spans="2:15" ht="24.75" customHeight="1">
      <c r="B32" s="86"/>
      <c r="D32" s="206"/>
      <c r="E32" s="207"/>
      <c r="F32" s="207"/>
      <c r="G32" s="207"/>
      <c r="H32" s="207"/>
      <c r="I32" s="207"/>
      <c r="J32" s="208"/>
      <c r="K32" s="83"/>
      <c r="L32" s="83"/>
      <c r="M32" s="83"/>
      <c r="N32" s="83"/>
      <c r="O32" s="83"/>
    </row>
    <row r="33" spans="2:15" ht="24.75" customHeight="1">
      <c r="B33" s="86"/>
      <c r="D33" s="206"/>
      <c r="E33" s="207"/>
      <c r="F33" s="207"/>
      <c r="G33" s="207"/>
      <c r="H33" s="207"/>
      <c r="I33" s="207"/>
      <c r="J33" s="208"/>
      <c r="K33" s="83"/>
      <c r="L33" s="83"/>
      <c r="M33" s="83"/>
      <c r="N33" s="83"/>
      <c r="O33" s="83"/>
    </row>
    <row r="34" spans="2:15" ht="24.75" customHeight="1">
      <c r="B34" s="86"/>
      <c r="D34" s="206"/>
      <c r="E34" s="207"/>
      <c r="F34" s="207"/>
      <c r="G34" s="207"/>
      <c r="H34" s="207"/>
      <c r="I34" s="207"/>
      <c r="J34" s="208"/>
      <c r="K34" s="83"/>
      <c r="L34" s="83"/>
      <c r="M34" s="83"/>
      <c r="N34" s="83"/>
      <c r="O34" s="83"/>
    </row>
    <row r="35" spans="2:15" ht="24.75" customHeight="1">
      <c r="B35" s="86"/>
      <c r="D35" s="206"/>
      <c r="E35" s="207"/>
      <c r="F35" s="207"/>
      <c r="G35" s="207"/>
      <c r="H35" s="207"/>
      <c r="I35" s="207"/>
      <c r="J35" s="208"/>
      <c r="K35" s="83"/>
      <c r="L35" s="83"/>
      <c r="M35" s="83"/>
      <c r="N35" s="83"/>
      <c r="O35" s="83"/>
    </row>
    <row r="36" spans="2:15" ht="24.75" customHeight="1">
      <c r="B36" s="86"/>
      <c r="D36" s="209"/>
      <c r="E36" s="210"/>
      <c r="F36" s="210"/>
      <c r="G36" s="210"/>
      <c r="H36" s="210"/>
      <c r="I36" s="210"/>
      <c r="J36" s="211"/>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180" t="s">
        <v>18</v>
      </c>
      <c r="E39" s="180"/>
      <c r="F39" s="180"/>
      <c r="G39" s="180"/>
      <c r="H39" s="180"/>
      <c r="I39" s="180"/>
      <c r="J39" s="180"/>
      <c r="K39" s="83"/>
      <c r="L39" s="83"/>
      <c r="M39" s="83"/>
      <c r="N39" s="83"/>
      <c r="O39" s="83"/>
    </row>
    <row r="40" spans="2:15" ht="24.95" customHeight="1">
      <c r="B40" s="86"/>
      <c r="D40" s="181" t="s">
        <v>19</v>
      </c>
      <c r="E40" s="180"/>
      <c r="F40" s="180"/>
      <c r="G40" s="180"/>
      <c r="H40" s="180"/>
      <c r="I40" s="180"/>
      <c r="J40" s="180"/>
    </row>
    <row r="41" spans="2:15" ht="24.95" customHeight="1">
      <c r="B41" s="86"/>
      <c r="D41" s="182" t="s">
        <v>246</v>
      </c>
      <c r="E41" s="183"/>
      <c r="F41" s="183"/>
      <c r="G41" s="183"/>
      <c r="H41" s="183"/>
      <c r="I41" s="183"/>
      <c r="J41" s="183"/>
    </row>
    <row r="42" spans="2:15" ht="24.95" customHeight="1">
      <c r="B42" s="86"/>
      <c r="D42" s="195" t="s">
        <v>207</v>
      </c>
      <c r="E42" s="198" t="s">
        <v>217</v>
      </c>
      <c r="F42" s="201" t="s">
        <v>216</v>
      </c>
      <c r="G42" s="201"/>
      <c r="H42" s="201"/>
      <c r="I42" s="201"/>
      <c r="J42" s="201"/>
    </row>
    <row r="43" spans="2:15" ht="24.95" customHeight="1">
      <c r="B43" s="86"/>
      <c r="D43" s="196"/>
      <c r="E43" s="199"/>
      <c r="F43" s="186" t="s">
        <v>15</v>
      </c>
      <c r="G43" s="214" t="s">
        <v>163</v>
      </c>
      <c r="H43" s="215"/>
      <c r="I43" s="215"/>
      <c r="J43" s="216"/>
    </row>
    <row r="44" spans="2:15" ht="24.95" customHeight="1">
      <c r="B44" s="86"/>
      <c r="D44" s="197"/>
      <c r="E44" s="200"/>
      <c r="F44" s="187"/>
      <c r="G44" s="88" t="s">
        <v>16</v>
      </c>
      <c r="H44" s="19"/>
      <c r="I44" s="88" t="s">
        <v>16</v>
      </c>
      <c r="J44" s="19"/>
    </row>
    <row r="45" spans="2:15" ht="24.95" customHeight="1">
      <c r="B45" s="89"/>
      <c r="D45" s="90" t="s">
        <v>197</v>
      </c>
      <c r="E45" s="18"/>
      <c r="F45" s="18"/>
      <c r="G45" s="202"/>
      <c r="H45" s="194"/>
      <c r="I45" s="193"/>
      <c r="J45" s="194"/>
    </row>
    <row r="46" spans="2:15" ht="24.95" customHeight="1">
      <c r="B46" s="86"/>
      <c r="D46" s="90" t="s">
        <v>198</v>
      </c>
      <c r="E46" s="18"/>
      <c r="F46" s="18"/>
      <c r="G46" s="202"/>
      <c r="H46" s="194"/>
      <c r="I46" s="193"/>
      <c r="J46" s="194"/>
    </row>
    <row r="47" spans="2:15" ht="24.95" customHeight="1">
      <c r="B47" s="89"/>
      <c r="D47" s="90" t="s">
        <v>199</v>
      </c>
      <c r="E47" s="34">
        <f>E45-E46</f>
        <v>0</v>
      </c>
      <c r="F47" s="34">
        <f>F45-F46</f>
        <v>0</v>
      </c>
      <c r="G47" s="212">
        <f>G45-G46</f>
        <v>0</v>
      </c>
      <c r="H47" s="189"/>
      <c r="I47" s="188">
        <f>I45-I46</f>
        <v>0</v>
      </c>
      <c r="J47" s="189"/>
    </row>
    <row r="48" spans="2:15" ht="24.95" customHeight="1">
      <c r="B48" s="86"/>
      <c r="D48" s="90" t="s">
        <v>200</v>
      </c>
      <c r="E48" s="18"/>
      <c r="F48" s="18"/>
      <c r="G48" s="202"/>
      <c r="H48" s="194"/>
      <c r="I48" s="193"/>
      <c r="J48" s="194"/>
    </row>
    <row r="49" spans="2:10" ht="24.95" customHeight="1">
      <c r="B49" s="86"/>
      <c r="D49" s="90" t="s">
        <v>201</v>
      </c>
      <c r="E49" s="34">
        <f>E47-E48</f>
        <v>0</v>
      </c>
      <c r="F49" s="34">
        <f>F47-F48</f>
        <v>0</v>
      </c>
      <c r="G49" s="212">
        <f>G47-G48</f>
        <v>0</v>
      </c>
      <c r="H49" s="213"/>
      <c r="I49" s="188">
        <f>I47-I48</f>
        <v>0</v>
      </c>
      <c r="J49" s="189"/>
    </row>
    <row r="50" spans="2:10" ht="24.95" customHeight="1">
      <c r="B50" s="86"/>
      <c r="D50" s="90" t="s">
        <v>202</v>
      </c>
      <c r="E50" s="18"/>
      <c r="F50" s="18"/>
      <c r="G50" s="202"/>
      <c r="H50" s="194"/>
      <c r="I50" s="193"/>
      <c r="J50" s="194"/>
    </row>
    <row r="51" spans="2:10" ht="24.95" customHeight="1">
      <c r="B51" s="86"/>
      <c r="D51" s="90" t="s">
        <v>203</v>
      </c>
      <c r="E51" s="18"/>
      <c r="F51" s="18"/>
      <c r="G51" s="202"/>
      <c r="H51" s="194"/>
      <c r="I51" s="193"/>
      <c r="J51" s="194"/>
    </row>
    <row r="52" spans="2:10" ht="24.95" customHeight="1">
      <c r="B52" s="91"/>
      <c r="D52" s="154" t="s">
        <v>205</v>
      </c>
      <c r="E52" s="34">
        <f>E49+E50-E51</f>
        <v>0</v>
      </c>
      <c r="F52" s="34">
        <f>F49+F50-F51</f>
        <v>0</v>
      </c>
      <c r="G52" s="212">
        <f>G49+G50-G51</f>
        <v>0</v>
      </c>
      <c r="H52" s="189"/>
      <c r="I52" s="188">
        <f>I49+I50-I51</f>
        <v>0</v>
      </c>
      <c r="J52" s="189"/>
    </row>
    <row r="53" spans="2:10" ht="24.95" customHeight="1">
      <c r="B53" s="86"/>
      <c r="D53" s="90" t="s">
        <v>206</v>
      </c>
      <c r="E53" s="20"/>
      <c r="F53" s="20"/>
      <c r="G53" s="193"/>
      <c r="H53" s="194"/>
      <c r="I53" s="193"/>
      <c r="J53" s="194"/>
    </row>
    <row r="54" spans="2:10" ht="24.95" customHeight="1">
      <c r="B54" s="86"/>
      <c r="D54" s="90" t="s">
        <v>204</v>
      </c>
      <c r="E54" s="34">
        <f>E52-E53</f>
        <v>0</v>
      </c>
      <c r="F54" s="34">
        <f>F52-F53</f>
        <v>0</v>
      </c>
      <c r="G54" s="188">
        <f>G52-G53</f>
        <v>0</v>
      </c>
      <c r="H54" s="213"/>
      <c r="I54" s="188">
        <f>I52-I53</f>
        <v>0</v>
      </c>
      <c r="J54" s="213"/>
    </row>
    <row r="55" spans="2:10" ht="24.95" customHeight="1">
      <c r="B55" s="86"/>
      <c r="D55" s="63" t="s">
        <v>20</v>
      </c>
      <c r="E55" s="63"/>
      <c r="F55" s="63"/>
      <c r="G55" s="63"/>
      <c r="H55" s="63"/>
      <c r="I55" s="63"/>
      <c r="J55" s="63"/>
    </row>
    <row r="56" spans="2:10" ht="24.95" customHeight="1">
      <c r="B56" s="86"/>
      <c r="D56" s="92"/>
      <c r="E56" s="93" t="s">
        <v>243</v>
      </c>
      <c r="F56" s="93" t="s">
        <v>15</v>
      </c>
      <c r="G56" s="241" t="s">
        <v>14</v>
      </c>
      <c r="H56" s="242"/>
      <c r="I56" s="242"/>
      <c r="J56" s="243"/>
    </row>
    <row r="57" spans="2:10" ht="24.95" customHeight="1">
      <c r="B57" s="89"/>
      <c r="D57" s="94" t="s">
        <v>162</v>
      </c>
      <c r="E57" s="21"/>
      <c r="F57" s="21"/>
      <c r="G57" s="257">
        <f>E57-F57</f>
        <v>0</v>
      </c>
      <c r="H57" s="258"/>
      <c r="I57" s="258"/>
      <c r="J57" s="259"/>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56" t="s">
        <v>215</v>
      </c>
      <c r="G69" s="256"/>
      <c r="H69" s="256"/>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237" t="s">
        <v>0</v>
      </c>
      <c r="G86" s="238"/>
      <c r="H86" s="238"/>
      <c r="I86" s="238"/>
      <c r="J86" s="238"/>
      <c r="K86" s="238"/>
      <c r="L86" s="238"/>
    </row>
    <row r="87" spans="2:12" ht="24.95" customHeight="1">
      <c r="B87" s="94" t="s">
        <v>166</v>
      </c>
      <c r="D87" s="105" t="s">
        <v>3</v>
      </c>
      <c r="E87" s="37">
        <f>E62-E89</f>
        <v>0</v>
      </c>
      <c r="F87" s="237" t="s">
        <v>219</v>
      </c>
      <c r="G87" s="238"/>
      <c r="H87" s="238"/>
      <c r="I87" s="238"/>
      <c r="J87" s="238"/>
      <c r="K87" s="238"/>
      <c r="L87" s="238"/>
    </row>
    <row r="88" spans="2:12" ht="24.95" customHeight="1">
      <c r="B88" s="94" t="s">
        <v>167</v>
      </c>
      <c r="D88" s="105" t="s">
        <v>4</v>
      </c>
      <c r="E88" s="37">
        <f>E72</f>
        <v>0</v>
      </c>
      <c r="F88" s="237" t="s">
        <v>1</v>
      </c>
      <c r="G88" s="238"/>
      <c r="H88" s="238"/>
      <c r="I88" s="238"/>
      <c r="J88" s="238"/>
      <c r="K88" s="238"/>
      <c r="L88" s="238"/>
    </row>
    <row r="89" spans="2:12" ht="24.95" customHeight="1">
      <c r="B89" s="94" t="s">
        <v>168</v>
      </c>
      <c r="D89" s="105" t="s">
        <v>5</v>
      </c>
      <c r="E89" s="37">
        <f>E63+E64+E65+E66+E67+E68+E69</f>
        <v>0</v>
      </c>
      <c r="F89" s="111" t="s">
        <v>248</v>
      </c>
      <c r="G89" s="112"/>
      <c r="H89" s="112"/>
      <c r="I89" s="112"/>
      <c r="J89" s="112"/>
      <c r="K89" s="112"/>
      <c r="L89" s="112"/>
    </row>
    <row r="90" spans="2:12" ht="24.95" customHeight="1">
      <c r="B90" s="94" t="s">
        <v>169</v>
      </c>
      <c r="D90" s="105" t="s">
        <v>6</v>
      </c>
      <c r="E90" s="37">
        <f>IFERROR(INT(IF(((E87-E88)*E86/E89)&gt;=0,(E87-E88)*E86/E89,0)),IFERROR(INT(IF(((E87-E88)*E86/E89)&gt;=0,(E87-E88)*E86/E89,0)),0))</f>
        <v>0</v>
      </c>
      <c r="F90" s="237" t="s">
        <v>7</v>
      </c>
      <c r="G90" s="251"/>
      <c r="H90" s="251"/>
      <c r="I90" s="238"/>
      <c r="J90" s="238"/>
    </row>
    <row r="91" spans="2:12" ht="24.95" customHeight="1" thickBot="1">
      <c r="B91" s="94" t="s">
        <v>170</v>
      </c>
      <c r="D91" s="113" t="s">
        <v>8</v>
      </c>
      <c r="E91" s="38">
        <f>E74+E75</f>
        <v>0</v>
      </c>
      <c r="F91" s="237" t="s">
        <v>9</v>
      </c>
      <c r="G91" s="251"/>
      <c r="H91" s="251"/>
      <c r="I91" s="238"/>
      <c r="J91" s="238"/>
    </row>
    <row r="92" spans="2:12" ht="24.95" customHeight="1" thickTop="1" thickBot="1">
      <c r="B92" s="94" t="s">
        <v>171</v>
      </c>
      <c r="D92" s="114" t="s">
        <v>10</v>
      </c>
      <c r="E92" s="115">
        <f>INT(IF(E91=E86,0,IF(E90&gt;E86,E86-E91,MAX(E90-E91,0))))</f>
        <v>0</v>
      </c>
      <c r="F92" s="250" t="s">
        <v>30</v>
      </c>
      <c r="G92" s="251"/>
      <c r="H92" s="251"/>
      <c r="I92" s="238"/>
      <c r="J92" s="238"/>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245</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245</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245</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35" t="s">
        <v>70</v>
      </c>
      <c r="F123" s="120" t="s">
        <v>60</v>
      </c>
    </row>
    <row r="124" spans="2:12" ht="24.95" customHeight="1">
      <c r="B124" s="86"/>
      <c r="D124" s="121" t="s">
        <v>230</v>
      </c>
      <c r="E124" s="25"/>
      <c r="F124" s="41">
        <f>F45</f>
        <v>0</v>
      </c>
      <c r="G124" s="134"/>
    </row>
    <row r="125" spans="2:12" ht="24.95" customHeight="1">
      <c r="B125" s="86"/>
      <c r="D125" s="121" t="s">
        <v>229</v>
      </c>
      <c r="E125" s="25"/>
      <c r="F125" s="41">
        <f>F46</f>
        <v>0</v>
      </c>
    </row>
    <row r="126" spans="2:12" ht="24.95" customHeight="1">
      <c r="B126" s="86"/>
      <c r="D126" s="121" t="s">
        <v>228</v>
      </c>
      <c r="E126" s="53">
        <f>E124-E125</f>
        <v>0</v>
      </c>
      <c r="F126" s="41">
        <f>F47</f>
        <v>0</v>
      </c>
      <c r="H126" s="69" t="s">
        <v>233</v>
      </c>
    </row>
    <row r="127" spans="2:12" ht="24.95" customHeight="1">
      <c r="B127" s="86"/>
      <c r="D127" s="121" t="s">
        <v>231</v>
      </c>
      <c r="E127" s="53">
        <f>I132</f>
        <v>0</v>
      </c>
      <c r="F127" s="41">
        <f>J132</f>
        <v>0</v>
      </c>
      <c r="G127" s="156" t="s">
        <v>242</v>
      </c>
      <c r="H127" s="159" t="s">
        <v>234</v>
      </c>
      <c r="I127" s="119" t="s">
        <v>70</v>
      </c>
      <c r="J127" s="160" t="s">
        <v>235</v>
      </c>
      <c r="K127" s="244"/>
      <c r="L127" s="245"/>
    </row>
    <row r="128" spans="2:12" ht="24.95" customHeight="1">
      <c r="B128" s="86"/>
      <c r="D128" s="121" t="s">
        <v>232</v>
      </c>
      <c r="E128" s="53">
        <f>E126-E127</f>
        <v>0</v>
      </c>
      <c r="F128" s="41">
        <f>F126-F127</f>
        <v>0</v>
      </c>
      <c r="H128" s="161" t="s">
        <v>237</v>
      </c>
      <c r="I128" s="164"/>
      <c r="J128" s="165"/>
      <c r="K128" s="239"/>
      <c r="L128" s="240"/>
    </row>
    <row r="129" spans="2:12" ht="24.95" customHeight="1">
      <c r="B129" s="86"/>
      <c r="D129" s="121" t="s">
        <v>241</v>
      </c>
      <c r="E129" s="53">
        <f>E128-I129</f>
        <v>0</v>
      </c>
      <c r="F129" s="41">
        <f>F128-J129</f>
        <v>0</v>
      </c>
      <c r="H129" s="161" t="s">
        <v>238</v>
      </c>
      <c r="I129" s="164"/>
      <c r="J129" s="165"/>
      <c r="K129" s="239"/>
      <c r="L129" s="240"/>
    </row>
    <row r="130" spans="2:12" ht="24.95" customHeight="1">
      <c r="B130" s="86"/>
      <c r="D130" s="121" t="s">
        <v>43</v>
      </c>
      <c r="E130" s="25"/>
      <c r="F130" s="41">
        <f>F101</f>
        <v>0</v>
      </c>
      <c r="H130" s="161" t="s">
        <v>239</v>
      </c>
      <c r="I130" s="164"/>
      <c r="J130" s="165"/>
      <c r="K130" s="239"/>
      <c r="L130" s="240"/>
    </row>
    <row r="131" spans="2:12" ht="24.95" customHeight="1" thickBot="1">
      <c r="B131" s="86"/>
      <c r="D131" s="121" t="s">
        <v>44</v>
      </c>
      <c r="E131" s="25"/>
      <c r="F131" s="41">
        <f>F109</f>
        <v>0</v>
      </c>
      <c r="H131" s="162" t="s">
        <v>240</v>
      </c>
      <c r="I131" s="166"/>
      <c r="J131" s="167"/>
      <c r="K131" s="239"/>
      <c r="L131" s="240"/>
    </row>
    <row r="132" spans="2:12" ht="24.95" customHeight="1" thickTop="1">
      <c r="B132" s="86"/>
      <c r="D132" s="121" t="s">
        <v>45</v>
      </c>
      <c r="E132" s="25"/>
      <c r="F132" s="23"/>
      <c r="G132" s="69"/>
      <c r="H132" s="163" t="s">
        <v>236</v>
      </c>
      <c r="I132" s="168">
        <f>I128-I129-I130+I131</f>
        <v>0</v>
      </c>
      <c r="J132" s="169">
        <f>J128-J129-J130+J131</f>
        <v>0</v>
      </c>
      <c r="K132" s="239"/>
      <c r="L132" s="240"/>
    </row>
    <row r="133" spans="2:12" ht="24.95" customHeight="1">
      <c r="B133" s="86"/>
      <c r="D133" s="121" t="s">
        <v>46</v>
      </c>
      <c r="E133" s="25"/>
      <c r="F133" s="23"/>
    </row>
    <row r="134" spans="2:12" ht="24.95" customHeight="1">
      <c r="B134" s="86"/>
      <c r="D134" s="121" t="s">
        <v>47</v>
      </c>
      <c r="E134" s="25"/>
      <c r="F134" s="41">
        <f>F119</f>
        <v>0</v>
      </c>
      <c r="G134" s="134"/>
      <c r="H134" s="134"/>
    </row>
    <row r="135" spans="2:12" ht="24.95" customHeight="1">
      <c r="B135" s="86"/>
      <c r="D135" s="121" t="s">
        <v>50</v>
      </c>
      <c r="E135" s="25"/>
      <c r="F135" s="41">
        <f>F117</f>
        <v>0</v>
      </c>
    </row>
    <row r="136" spans="2:12" ht="24.95" customHeight="1">
      <c r="B136" s="86"/>
      <c r="D136" s="121" t="s">
        <v>51</v>
      </c>
      <c r="E136" s="25"/>
      <c r="F136" s="41">
        <f>F118</f>
        <v>0</v>
      </c>
    </row>
    <row r="137" spans="2:12" ht="24.95" customHeight="1">
      <c r="B137" s="94" t="s">
        <v>174</v>
      </c>
      <c r="D137" s="136" t="s">
        <v>63</v>
      </c>
      <c r="E137" s="53">
        <f>E128+E131+E134</f>
        <v>0</v>
      </c>
      <c r="F137" s="41">
        <f>F128+F131+F134</f>
        <v>0</v>
      </c>
    </row>
    <row r="138" spans="2:12" ht="24.95" customHeight="1">
      <c r="B138" s="86"/>
      <c r="D138" s="121" t="s">
        <v>141</v>
      </c>
      <c r="E138" s="51"/>
      <c r="F138" s="51"/>
    </row>
    <row r="139" spans="2:12" ht="24.95" customHeight="1">
      <c r="B139" s="94" t="s">
        <v>175</v>
      </c>
      <c r="D139" s="121" t="s">
        <v>64</v>
      </c>
      <c r="E139" s="53">
        <f>IFERROR(E137/E138,)</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39" t="s">
        <v>74</v>
      </c>
      <c r="G147" s="75"/>
      <c r="H147" s="140"/>
      <c r="I147" s="141"/>
      <c r="J147" s="140"/>
    </row>
    <row r="148" spans="2:10" ht="24.95" customHeight="1">
      <c r="B148" s="86"/>
      <c r="D148" s="130" t="s">
        <v>13</v>
      </c>
      <c r="E148" s="254" t="s">
        <v>149</v>
      </c>
      <c r="F148" s="255"/>
      <c r="G148" s="227" t="s">
        <v>145</v>
      </c>
      <c r="H148" s="228"/>
      <c r="I148" s="229"/>
      <c r="J148" s="230"/>
    </row>
    <row r="149" spans="2:10" ht="24.95" customHeight="1">
      <c r="B149" s="86"/>
      <c r="D149" s="130" t="s">
        <v>147</v>
      </c>
      <c r="E149" s="29"/>
      <c r="F149" s="142"/>
      <c r="G149" s="221">
        <f>E14</f>
        <v>0</v>
      </c>
      <c r="H149" s="226"/>
      <c r="I149" s="224"/>
      <c r="J149" s="225"/>
    </row>
    <row r="150" spans="2:10" ht="24.95" customHeight="1">
      <c r="B150" s="86"/>
      <c r="D150" s="130" t="s">
        <v>148</v>
      </c>
      <c r="E150" s="29"/>
      <c r="F150" s="142"/>
      <c r="G150" s="221">
        <f>E15</f>
        <v>0</v>
      </c>
      <c r="H150" s="222"/>
      <c r="I150" s="224"/>
      <c r="J150" s="225"/>
    </row>
    <row r="151" spans="2:10" ht="24.95" customHeight="1">
      <c r="B151" s="104" t="s">
        <v>180</v>
      </c>
      <c r="D151" s="143" t="s">
        <v>247</v>
      </c>
      <c r="E151" s="58"/>
      <c r="F151" s="144"/>
      <c r="G151" s="223">
        <f>E101</f>
        <v>0</v>
      </c>
      <c r="H151" s="222"/>
      <c r="I151" s="95" t="s">
        <v>179</v>
      </c>
      <c r="J151" s="46">
        <f>IFERROR(IF(E151&lt;0,(G151-E151)/E151*-1,IF(E151&gt;0,(G151-E151)/E151,IF(AND(E151=0,G151&gt;0),1,0))),0)</f>
        <v>0</v>
      </c>
    </row>
    <row r="152" spans="2:10" ht="24.95" customHeight="1">
      <c r="B152" s="94" t="s">
        <v>181</v>
      </c>
      <c r="D152" s="143" t="s">
        <v>73</v>
      </c>
      <c r="E152" s="31" t="s">
        <v>78</v>
      </c>
      <c r="F152" s="30"/>
      <c r="G152" s="252" t="s">
        <v>78</v>
      </c>
      <c r="H152" s="253"/>
      <c r="I152" s="231"/>
      <c r="J152" s="232"/>
    </row>
    <row r="153" spans="2:10" ht="24.95" customHeight="1" thickBot="1">
      <c r="B153" s="94" t="s">
        <v>182</v>
      </c>
      <c r="D153" s="143" t="s">
        <v>183</v>
      </c>
      <c r="E153" s="31" t="s">
        <v>78</v>
      </c>
      <c r="F153" s="30"/>
      <c r="G153" s="252" t="s">
        <v>78</v>
      </c>
      <c r="H153" s="253"/>
      <c r="I153" s="231"/>
      <c r="J153" s="232"/>
    </row>
    <row r="154" spans="2:10" ht="24.95" customHeight="1" thickTop="1" thickBot="1">
      <c r="B154" s="104" t="s">
        <v>178</v>
      </c>
      <c r="G154" s="233" t="s">
        <v>146</v>
      </c>
      <c r="H154" s="234"/>
      <c r="I154" s="235" t="str">
        <f>IF(AND((J151&gt;=0.015),(OR(I153-F152&gt;=30,I153-I152&gt;=30))),"〇","×")</f>
        <v>×</v>
      </c>
      <c r="J154" s="236"/>
    </row>
    <row r="155" spans="2:10" ht="24.95" customHeight="1" thickTop="1">
      <c r="B155" s="86"/>
      <c r="D155" s="139" t="s">
        <v>117</v>
      </c>
    </row>
    <row r="156" spans="2:10" ht="39.950000000000003" customHeight="1">
      <c r="B156" s="86"/>
      <c r="D156" s="130" t="s">
        <v>13</v>
      </c>
      <c r="E156" s="95" t="s">
        <v>75</v>
      </c>
      <c r="F156" s="145" t="s">
        <v>76</v>
      </c>
      <c r="G156" s="248" t="s">
        <v>184</v>
      </c>
      <c r="H156" s="249"/>
    </row>
    <row r="157" spans="2:10" ht="24.95" customHeight="1">
      <c r="B157" s="86"/>
      <c r="D157" s="217" t="s">
        <v>73</v>
      </c>
      <c r="E157" s="31" t="s">
        <v>78</v>
      </c>
      <c r="F157" s="31" t="s">
        <v>78</v>
      </c>
      <c r="G157" s="219" t="s">
        <v>78</v>
      </c>
      <c r="H157" s="220"/>
    </row>
    <row r="158" spans="2:10" ht="24.95" customHeight="1">
      <c r="B158" s="94" t="s">
        <v>181</v>
      </c>
      <c r="D158" s="218"/>
      <c r="E158" s="32"/>
      <c r="F158" s="32"/>
      <c r="G158" s="246"/>
      <c r="H158" s="247"/>
    </row>
    <row r="159" spans="2:10" ht="24.95" customHeight="1">
      <c r="B159" s="86"/>
      <c r="D159" s="217" t="s">
        <v>97</v>
      </c>
      <c r="E159" s="31" t="s">
        <v>78</v>
      </c>
      <c r="F159" s="31" t="s">
        <v>78</v>
      </c>
      <c r="G159" s="219" t="s">
        <v>78</v>
      </c>
      <c r="H159" s="220"/>
    </row>
    <row r="160" spans="2:10" ht="24.95" customHeight="1">
      <c r="B160" s="94" t="s">
        <v>182</v>
      </c>
      <c r="D160" s="218"/>
      <c r="E160" s="33"/>
      <c r="F160" s="33"/>
      <c r="G160" s="246"/>
      <c r="H160" s="247"/>
    </row>
    <row r="162" spans="4:4" ht="24.95" customHeight="1">
      <c r="D162" s="64" t="s">
        <v>82</v>
      </c>
    </row>
  </sheetData>
  <sheetProtection algorithmName="SHA-512" hashValue="nm6QaS312OaCtRpEWtVcprm3CALmnwNxV2yyd3dtvR/AaAuVc6DojblP0b+4ptXGtiWopPvlGAU8kEnBpXQ0mg==" saltValue="PSgfrhOink5yHNXqsPgpOA==" spinCount="100000" sheet="1" objects="1" scenarios="1" selectLockedCells="1"/>
  <mergeCells count="69">
    <mergeCell ref="D159:D160"/>
    <mergeCell ref="G160:H160"/>
    <mergeCell ref="G52:H52"/>
    <mergeCell ref="G53:H53"/>
    <mergeCell ref="G156:H156"/>
    <mergeCell ref="G158:H158"/>
    <mergeCell ref="G159:H159"/>
    <mergeCell ref="F92:J92"/>
    <mergeCell ref="G152:H152"/>
    <mergeCell ref="G153:H153"/>
    <mergeCell ref="E148:F148"/>
    <mergeCell ref="F90:J90"/>
    <mergeCell ref="F91:J91"/>
    <mergeCell ref="I152:J152"/>
    <mergeCell ref="F69:H69"/>
    <mergeCell ref="G57:J57"/>
    <mergeCell ref="G56:J56"/>
    <mergeCell ref="K127:L127"/>
    <mergeCell ref="K132:L132"/>
    <mergeCell ref="K129:L129"/>
    <mergeCell ref="K130:L130"/>
    <mergeCell ref="K131:L131"/>
    <mergeCell ref="F86:L86"/>
    <mergeCell ref="F87:L87"/>
    <mergeCell ref="G45:H45"/>
    <mergeCell ref="G46:H46"/>
    <mergeCell ref="G47:H47"/>
    <mergeCell ref="I50:J50"/>
    <mergeCell ref="I46:J46"/>
    <mergeCell ref="I47:J47"/>
    <mergeCell ref="I48:J48"/>
    <mergeCell ref="I53:J53"/>
    <mergeCell ref="D157:D158"/>
    <mergeCell ref="G157:H157"/>
    <mergeCell ref="G150:H150"/>
    <mergeCell ref="G151:H151"/>
    <mergeCell ref="I150:J150"/>
    <mergeCell ref="I149:J149"/>
    <mergeCell ref="G149:H149"/>
    <mergeCell ref="G148:J148"/>
    <mergeCell ref="I54:J54"/>
    <mergeCell ref="G54:H54"/>
    <mergeCell ref="I153:J153"/>
    <mergeCell ref="G154:H154"/>
    <mergeCell ref="I154:J154"/>
    <mergeCell ref="F88:L88"/>
    <mergeCell ref="K128:L128"/>
    <mergeCell ref="F43:F44"/>
    <mergeCell ref="I52:J52"/>
    <mergeCell ref="D20:D23"/>
    <mergeCell ref="E20:J23"/>
    <mergeCell ref="I45:J45"/>
    <mergeCell ref="I51:J51"/>
    <mergeCell ref="D42:D44"/>
    <mergeCell ref="E42:E44"/>
    <mergeCell ref="F42:J42"/>
    <mergeCell ref="G51:H51"/>
    <mergeCell ref="D28:J36"/>
    <mergeCell ref="I49:J49"/>
    <mergeCell ref="G48:H48"/>
    <mergeCell ref="G49:H49"/>
    <mergeCell ref="G50:H50"/>
    <mergeCell ref="G43:J43"/>
    <mergeCell ref="E10:F10"/>
    <mergeCell ref="D39:J39"/>
    <mergeCell ref="D40:J40"/>
    <mergeCell ref="D41:J41"/>
    <mergeCell ref="E11:F11"/>
    <mergeCell ref="E19:J19"/>
  </mergeCells>
  <phoneticPr fontId="2"/>
  <conditionalFormatting sqref="D96:F142">
    <cfRule type="expression" dxfId="240" priority="2">
      <formula>$E$10=$M$9</formula>
    </cfRule>
    <cfRule type="expression" dxfId="239" priority="3">
      <formula>$E$10=$M$10</formula>
    </cfRule>
    <cfRule type="expression" dxfId="238" priority="6">
      <formula>$E$10=$M$11</formula>
    </cfRule>
    <cfRule type="expression" dxfId="237" priority="11">
      <formula>$E$16=$M$21</formula>
    </cfRule>
  </conditionalFormatting>
  <conditionalFormatting sqref="D154:G154 I154">
    <cfRule type="expression" dxfId="236" priority="29">
      <formula>$E$10=$M$15</formula>
    </cfRule>
    <cfRule type="expression" dxfId="235" priority="30">
      <formula>$E$10=$M$14</formula>
    </cfRule>
    <cfRule type="expression" dxfId="234" priority="31">
      <formula>$E$10=$M$13</formula>
    </cfRule>
    <cfRule type="expression" dxfId="233" priority="32">
      <formula>$E$10=$M$12</formula>
    </cfRule>
    <cfRule type="expression" dxfId="232" priority="33">
      <formula>$E$10=$M$11</formula>
    </cfRule>
    <cfRule type="expression" dxfId="231" priority="34">
      <formula>$E$9=$M$10</formula>
    </cfRule>
    <cfRule type="expression" dxfId="230" priority="35">
      <formula>$E$10=$M$9</formula>
    </cfRule>
  </conditionalFormatting>
  <conditionalFormatting sqref="D148:H148 D149:G149 I149:J149 D150:J153 D155:J160">
    <cfRule type="expression" dxfId="229" priority="39">
      <formula>$E$10=$M$12</formula>
    </cfRule>
    <cfRule type="expression" dxfId="228" priority="51">
      <formula>$E$10=$M$9</formula>
    </cfRule>
    <cfRule type="expression" dxfId="227" priority="50">
      <formula>$E$9=$M$10</formula>
    </cfRule>
    <cfRule type="expression" dxfId="226" priority="38">
      <formula>$E$10=$M$13</formula>
    </cfRule>
    <cfRule type="expression" dxfId="225" priority="49">
      <formula>$E$10=$M$11</formula>
    </cfRule>
    <cfRule type="expression" dxfId="224" priority="36">
      <formula>$E$10=$M$15</formula>
    </cfRule>
    <cfRule type="expression" dxfId="223" priority="37">
      <formula>$E$10=$M$14</formula>
    </cfRule>
  </conditionalFormatting>
  <conditionalFormatting sqref="D146:J147 D148:H148 D149:G149 I149:J149 D150:J153 D154:G154 D155:J160">
    <cfRule type="expression" dxfId="222" priority="9">
      <formula>$E$17=$M$21</formula>
    </cfRule>
  </conditionalFormatting>
  <conditionalFormatting sqref="D146:J147">
    <cfRule type="expression" dxfId="221" priority="14">
      <formula>$E$10=$M$14</formula>
    </cfRule>
    <cfRule type="expression" dxfId="220" priority="16">
      <formula>$E$10=$M$12</formula>
    </cfRule>
    <cfRule type="expression" dxfId="219" priority="17">
      <formula>$E$10=$M$11</formula>
    </cfRule>
    <cfRule type="expression" dxfId="218" priority="18">
      <formula>$E$9=$M$10</formula>
    </cfRule>
    <cfRule type="expression" dxfId="217" priority="19">
      <formula>$E$10=$M$9</formula>
    </cfRule>
    <cfRule type="expression" dxfId="216" priority="15">
      <formula>$E$10=$M$13</formula>
    </cfRule>
    <cfRule type="expression" dxfId="215" priority="13">
      <formula>$E$10=$M$15</formula>
    </cfRule>
  </conditionalFormatting>
  <conditionalFormatting sqref="E12:E13">
    <cfRule type="containsBlanks" dxfId="214" priority="8">
      <formula>LEN(TRIM(E12))=0</formula>
    </cfRule>
  </conditionalFormatting>
  <conditionalFormatting sqref="E14:E17 E10:F11">
    <cfRule type="containsBlanks" dxfId="213" priority="74">
      <formula>LEN(TRIM(E10))=0</formula>
    </cfRule>
  </conditionalFormatting>
  <conditionalFormatting sqref="E16:E17">
    <cfRule type="expression" dxfId="212" priority="65">
      <formula>$E$10=$M$11</formula>
    </cfRule>
    <cfRule type="expression" dxfId="211" priority="66">
      <formula>$E$10=$M$10</formula>
    </cfRule>
    <cfRule type="expression" dxfId="210" priority="67">
      <formula>$E$10=$M$9</formula>
    </cfRule>
  </conditionalFormatting>
  <conditionalFormatting sqref="E17">
    <cfRule type="expression" dxfId="209" priority="63">
      <formula>$E$10=$M$13</formula>
    </cfRule>
    <cfRule type="expression" dxfId="208" priority="61">
      <formula>$E$10=$M$15</formula>
    </cfRule>
    <cfRule type="expression" dxfId="207" priority="62">
      <formula>$E$10=$M$14</formula>
    </cfRule>
    <cfRule type="expression" dxfId="206" priority="64">
      <formula>$E$10=$M$12</formula>
    </cfRule>
  </conditionalFormatting>
  <conditionalFormatting sqref="E68:E69">
    <cfRule type="containsBlanks" dxfId="205" priority="7">
      <formula>LEN(TRIM(E68))=0</formula>
    </cfRule>
  </conditionalFormatting>
  <conditionalFormatting sqref="E124:E125">
    <cfRule type="containsBlanks" dxfId="204" priority="41">
      <formula>LEN(TRIM(E124))=0</formula>
    </cfRule>
  </conditionalFormatting>
  <conditionalFormatting sqref="E130:E136">
    <cfRule type="containsBlanks" priority="1">
      <formula>LEN(TRIM(E130))=0</formula>
    </cfRule>
    <cfRule type="containsBlanks" dxfId="203" priority="40">
      <formula>LEN(TRIM(E130))=0</formula>
    </cfRule>
  </conditionalFormatting>
  <conditionalFormatting sqref="E149:E151">
    <cfRule type="containsBlanks" dxfId="202" priority="52">
      <formula>LEN(TRIM(E149))=0</formula>
    </cfRule>
  </conditionalFormatting>
  <conditionalFormatting sqref="E45:F46">
    <cfRule type="containsBlanks" dxfId="201" priority="48">
      <formula>LEN(TRIM(E45))=0</formula>
    </cfRule>
  </conditionalFormatting>
  <conditionalFormatting sqref="E48:F48">
    <cfRule type="containsBlanks" dxfId="200" priority="47">
      <formula>LEN(TRIM(E48))=0</formula>
    </cfRule>
  </conditionalFormatting>
  <conditionalFormatting sqref="E50:F51 E53:F53">
    <cfRule type="containsBlanks" dxfId="199" priority="46">
      <formula>LEN(TRIM(E50))=0</formula>
    </cfRule>
  </conditionalFormatting>
  <conditionalFormatting sqref="E57:F57">
    <cfRule type="containsBlanks" dxfId="198" priority="45">
      <formula>LEN(TRIM(E57))=0</formula>
    </cfRule>
  </conditionalFormatting>
  <conditionalFormatting sqref="E98:F100 E105:F105 E19:J23 D28:J36 E71:E72 E74:E75">
    <cfRule type="containsBlanks" dxfId="197" priority="88">
      <formula>LEN(TRIM(D19))=0</formula>
    </cfRule>
  </conditionalFormatting>
  <conditionalFormatting sqref="E108:F108">
    <cfRule type="containsBlanks" dxfId="196" priority="42">
      <formula>LEN(TRIM(E108))=0</formula>
    </cfRule>
  </conditionalFormatting>
  <conditionalFormatting sqref="E113:F116 E118:F118">
    <cfRule type="containsBlanks" dxfId="195" priority="57">
      <formula>LEN(TRIM(E113))=0</formula>
    </cfRule>
  </conditionalFormatting>
  <conditionalFormatting sqref="E138:F138">
    <cfRule type="containsBlanks" dxfId="194" priority="43">
      <formula>LEN(TRIM(E138))=0</formula>
    </cfRule>
  </conditionalFormatting>
  <conditionalFormatting sqref="E158:H158 E160:H160">
    <cfRule type="containsBlanks" dxfId="193" priority="54">
      <formula>LEN(TRIM(E158))=0</formula>
    </cfRule>
  </conditionalFormatting>
  <conditionalFormatting sqref="F129">
    <cfRule type="containsBlanks" dxfId="192" priority="4">
      <formula>LEN(TRIM(F129))=0</formula>
    </cfRule>
  </conditionalFormatting>
  <conditionalFormatting sqref="F132:F133">
    <cfRule type="containsBlanks" dxfId="191" priority="60">
      <formula>LEN(TRIM(F132))=0</formula>
    </cfRule>
  </conditionalFormatting>
  <conditionalFormatting sqref="F152:F153 I152:J153">
    <cfRule type="containsBlanks" dxfId="190" priority="53">
      <formula>LEN(TRIM(F152))=0</formula>
    </cfRule>
  </conditionalFormatting>
  <conditionalFormatting sqref="F152:F153">
    <cfRule type="containsBlanks" priority="56">
      <formula>LEN(TRIM(F152))=0</formula>
    </cfRule>
  </conditionalFormatting>
  <conditionalFormatting sqref="I154">
    <cfRule type="expression" dxfId="189" priority="28">
      <formula>$E$17=$M$21</formula>
    </cfRule>
  </conditionalFormatting>
  <conditionalFormatting sqref="I128:J131">
    <cfRule type="containsBlanks" dxfId="188" priority="5">
      <formula>LEN(TRIM(I128))=0</formula>
    </cfRule>
  </conditionalFormatting>
  <dataValidations count="4">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データ用!$B$2:$B$11</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計算シート【個人事業主用】v2.0</v>
      </c>
    </row>
    <row r="2" spans="1:13" ht="24.95" customHeight="1">
      <c r="D2" s="65" t="s">
        <v>88</v>
      </c>
      <c r="I2" s="66"/>
      <c r="J2" s="67" t="s">
        <v>186</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60">
        <f>'【個人】1回目＞計算用シート'!E10</f>
        <v>0</v>
      </c>
      <c r="F10" s="261"/>
      <c r="G10" s="77"/>
      <c r="H10" s="77"/>
      <c r="I10" s="68"/>
      <c r="M10" s="64" t="s">
        <v>110</v>
      </c>
    </row>
    <row r="11" spans="1:13" ht="24.95" customHeight="1">
      <c r="B11" s="78" t="s">
        <v>151</v>
      </c>
      <c r="D11" s="76" t="s">
        <v>12</v>
      </c>
      <c r="E11" s="260">
        <f>'【個人】1回目＞計算用シート'!E11</f>
        <v>0</v>
      </c>
      <c r="F11" s="261"/>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185"/>
      <c r="F19" s="185"/>
      <c r="G19" s="185"/>
      <c r="H19" s="185"/>
      <c r="I19" s="185"/>
      <c r="J19" s="185"/>
      <c r="K19" s="83"/>
      <c r="L19" s="83"/>
      <c r="M19" s="83"/>
      <c r="N19" s="83"/>
      <c r="O19" s="83"/>
    </row>
    <row r="20" spans="2:15" ht="24.75" customHeight="1">
      <c r="B20" s="78" t="s">
        <v>157</v>
      </c>
      <c r="D20" s="190" t="s">
        <v>89</v>
      </c>
      <c r="E20" s="192"/>
      <c r="F20" s="192"/>
      <c r="G20" s="192"/>
      <c r="H20" s="192"/>
      <c r="I20" s="192"/>
      <c r="J20" s="192"/>
      <c r="K20" s="83"/>
      <c r="L20" s="83"/>
      <c r="M20" s="83" t="s">
        <v>129</v>
      </c>
      <c r="N20" s="83"/>
      <c r="O20" s="83"/>
    </row>
    <row r="21" spans="2:15" ht="24.75" customHeight="1">
      <c r="B21" s="85"/>
      <c r="D21" s="191"/>
      <c r="E21" s="192"/>
      <c r="F21" s="192"/>
      <c r="G21" s="192"/>
      <c r="H21" s="192"/>
      <c r="I21" s="192"/>
      <c r="J21" s="192"/>
      <c r="K21" s="83"/>
      <c r="L21" s="83"/>
      <c r="M21" s="83" t="s">
        <v>132</v>
      </c>
      <c r="N21" s="83"/>
      <c r="O21" s="83"/>
    </row>
    <row r="22" spans="2:15" ht="24.75" customHeight="1">
      <c r="B22" s="85"/>
      <c r="D22" s="191"/>
      <c r="E22" s="192"/>
      <c r="F22" s="192"/>
      <c r="G22" s="192"/>
      <c r="H22" s="192"/>
      <c r="I22" s="192"/>
      <c r="J22" s="192"/>
      <c r="K22" s="83"/>
      <c r="L22" s="83"/>
      <c r="M22" s="83"/>
      <c r="N22" s="83"/>
      <c r="O22" s="83"/>
    </row>
    <row r="23" spans="2:15" ht="24.75" customHeight="1">
      <c r="B23" s="85"/>
      <c r="D23" s="191"/>
      <c r="E23" s="192"/>
      <c r="F23" s="192"/>
      <c r="G23" s="192"/>
      <c r="H23" s="192"/>
      <c r="I23" s="192"/>
      <c r="J23" s="19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03"/>
      <c r="E28" s="204"/>
      <c r="F28" s="204"/>
      <c r="G28" s="204"/>
      <c r="H28" s="204"/>
      <c r="I28" s="204"/>
      <c r="J28" s="205"/>
      <c r="K28" s="83"/>
      <c r="L28" s="83"/>
      <c r="M28" s="83"/>
      <c r="N28" s="83"/>
      <c r="O28" s="83"/>
    </row>
    <row r="29" spans="2:15" ht="24.75" customHeight="1">
      <c r="B29" s="86"/>
      <c r="D29" s="206"/>
      <c r="E29" s="207"/>
      <c r="F29" s="207"/>
      <c r="G29" s="207"/>
      <c r="H29" s="207"/>
      <c r="I29" s="207"/>
      <c r="J29" s="208"/>
      <c r="K29" s="83"/>
      <c r="L29" s="83"/>
      <c r="M29" s="83"/>
      <c r="N29" s="83"/>
      <c r="O29" s="83"/>
    </row>
    <row r="30" spans="2:15" ht="24.75" customHeight="1">
      <c r="B30" s="86"/>
      <c r="D30" s="206"/>
      <c r="E30" s="207"/>
      <c r="F30" s="207"/>
      <c r="G30" s="207"/>
      <c r="H30" s="207"/>
      <c r="I30" s="207"/>
      <c r="J30" s="208"/>
      <c r="K30" s="83"/>
      <c r="L30" s="83"/>
      <c r="M30" s="83"/>
      <c r="N30" s="83"/>
      <c r="O30" s="83"/>
    </row>
    <row r="31" spans="2:15" ht="24.75" customHeight="1">
      <c r="B31" s="86"/>
      <c r="D31" s="206"/>
      <c r="E31" s="207"/>
      <c r="F31" s="207"/>
      <c r="G31" s="207"/>
      <c r="H31" s="207"/>
      <c r="I31" s="207"/>
      <c r="J31" s="208"/>
      <c r="K31" s="83"/>
      <c r="L31" s="83"/>
      <c r="M31" s="83"/>
      <c r="N31" s="83"/>
      <c r="O31" s="83"/>
    </row>
    <row r="32" spans="2:15" ht="24.75" customHeight="1">
      <c r="B32" s="86"/>
      <c r="D32" s="206"/>
      <c r="E32" s="207"/>
      <c r="F32" s="207"/>
      <c r="G32" s="207"/>
      <c r="H32" s="207"/>
      <c r="I32" s="207"/>
      <c r="J32" s="208"/>
      <c r="K32" s="83"/>
      <c r="L32" s="83"/>
      <c r="M32" s="83"/>
      <c r="N32" s="83"/>
      <c r="O32" s="83"/>
    </row>
    <row r="33" spans="2:15" ht="24.75" customHeight="1">
      <c r="B33" s="86"/>
      <c r="D33" s="206"/>
      <c r="E33" s="207"/>
      <c r="F33" s="207"/>
      <c r="G33" s="207"/>
      <c r="H33" s="207"/>
      <c r="I33" s="207"/>
      <c r="J33" s="208"/>
      <c r="K33" s="83"/>
      <c r="L33" s="83"/>
      <c r="M33" s="83"/>
      <c r="N33" s="83"/>
      <c r="O33" s="83"/>
    </row>
    <row r="34" spans="2:15" ht="24.75" customHeight="1">
      <c r="B34" s="86"/>
      <c r="D34" s="206"/>
      <c r="E34" s="207"/>
      <c r="F34" s="207"/>
      <c r="G34" s="207"/>
      <c r="H34" s="207"/>
      <c r="I34" s="207"/>
      <c r="J34" s="208"/>
      <c r="K34" s="83"/>
      <c r="L34" s="83"/>
      <c r="M34" s="83"/>
      <c r="N34" s="83"/>
      <c r="O34" s="83"/>
    </row>
    <row r="35" spans="2:15" ht="24.75" customHeight="1">
      <c r="B35" s="86"/>
      <c r="D35" s="206"/>
      <c r="E35" s="207"/>
      <c r="F35" s="207"/>
      <c r="G35" s="207"/>
      <c r="H35" s="207"/>
      <c r="I35" s="207"/>
      <c r="J35" s="208"/>
      <c r="K35" s="83"/>
      <c r="L35" s="83"/>
      <c r="M35" s="83"/>
      <c r="N35" s="83"/>
      <c r="O35" s="83"/>
    </row>
    <row r="36" spans="2:15" ht="24.75" customHeight="1">
      <c r="B36" s="86"/>
      <c r="D36" s="209"/>
      <c r="E36" s="210"/>
      <c r="F36" s="210"/>
      <c r="G36" s="210"/>
      <c r="H36" s="210"/>
      <c r="I36" s="210"/>
      <c r="J36" s="211"/>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180" t="s">
        <v>18</v>
      </c>
      <c r="E39" s="180"/>
      <c r="F39" s="180"/>
      <c r="G39" s="180"/>
      <c r="H39" s="180"/>
      <c r="I39" s="180"/>
      <c r="J39" s="180"/>
      <c r="K39" s="83"/>
      <c r="L39" s="83"/>
      <c r="M39" s="83"/>
      <c r="N39" s="83"/>
      <c r="O39" s="83"/>
    </row>
    <row r="40" spans="2:15" ht="24.95" customHeight="1">
      <c r="B40" s="86"/>
      <c r="D40" s="181" t="s">
        <v>19</v>
      </c>
      <c r="E40" s="180"/>
      <c r="F40" s="180"/>
      <c r="G40" s="180"/>
      <c r="H40" s="180"/>
      <c r="I40" s="180"/>
      <c r="J40" s="180"/>
    </row>
    <row r="41" spans="2:15" ht="24.95" customHeight="1">
      <c r="B41" s="86"/>
      <c r="D41" s="182" t="s">
        <v>246</v>
      </c>
      <c r="E41" s="183"/>
      <c r="F41" s="183"/>
      <c r="G41" s="183"/>
      <c r="H41" s="183"/>
      <c r="I41" s="183"/>
      <c r="J41" s="183"/>
    </row>
    <row r="42" spans="2:15" ht="24.95" customHeight="1">
      <c r="B42" s="86"/>
      <c r="D42" s="195" t="s">
        <v>207</v>
      </c>
      <c r="E42" s="198" t="s">
        <v>217</v>
      </c>
      <c r="F42" s="201" t="s">
        <v>216</v>
      </c>
      <c r="G42" s="201"/>
      <c r="H42" s="201"/>
      <c r="I42" s="201"/>
      <c r="J42" s="201"/>
    </row>
    <row r="43" spans="2:15" ht="24.95" customHeight="1">
      <c r="B43" s="86"/>
      <c r="D43" s="196"/>
      <c r="E43" s="199"/>
      <c r="F43" s="186" t="s">
        <v>15</v>
      </c>
      <c r="G43" s="214" t="s">
        <v>163</v>
      </c>
      <c r="H43" s="215"/>
      <c r="I43" s="215"/>
      <c r="J43" s="216"/>
    </row>
    <row r="44" spans="2:15" ht="24.95" customHeight="1">
      <c r="B44" s="86"/>
      <c r="D44" s="197"/>
      <c r="E44" s="200"/>
      <c r="F44" s="187"/>
      <c r="G44" s="88" t="s">
        <v>16</v>
      </c>
      <c r="H44" s="19"/>
      <c r="I44" s="88" t="s">
        <v>16</v>
      </c>
      <c r="J44" s="19"/>
    </row>
    <row r="45" spans="2:15" ht="24.95" customHeight="1">
      <c r="B45" s="89"/>
      <c r="D45" s="90" t="s">
        <v>197</v>
      </c>
      <c r="E45" s="18"/>
      <c r="F45" s="18"/>
      <c r="G45" s="202"/>
      <c r="H45" s="194"/>
      <c r="I45" s="193"/>
      <c r="J45" s="194"/>
    </row>
    <row r="46" spans="2:15" ht="24.95" customHeight="1">
      <c r="B46" s="86"/>
      <c r="D46" s="90" t="s">
        <v>198</v>
      </c>
      <c r="E46" s="18"/>
      <c r="F46" s="18"/>
      <c r="G46" s="202"/>
      <c r="H46" s="194"/>
      <c r="I46" s="193"/>
      <c r="J46" s="194"/>
    </row>
    <row r="47" spans="2:15" ht="24.95" customHeight="1">
      <c r="B47" s="89"/>
      <c r="D47" s="90" t="s">
        <v>199</v>
      </c>
      <c r="E47" s="34">
        <f>E45-E46</f>
        <v>0</v>
      </c>
      <c r="F47" s="34">
        <f>F45-F46</f>
        <v>0</v>
      </c>
      <c r="G47" s="212">
        <f>G45-G46</f>
        <v>0</v>
      </c>
      <c r="H47" s="189"/>
      <c r="I47" s="188">
        <f>I45-I46</f>
        <v>0</v>
      </c>
      <c r="J47" s="189"/>
    </row>
    <row r="48" spans="2:15" ht="24.95" customHeight="1">
      <c r="B48" s="86"/>
      <c r="D48" s="90" t="s">
        <v>200</v>
      </c>
      <c r="E48" s="18"/>
      <c r="F48" s="18"/>
      <c r="G48" s="202"/>
      <c r="H48" s="194"/>
      <c r="I48" s="193"/>
      <c r="J48" s="194"/>
    </row>
    <row r="49" spans="2:10" ht="24.95" customHeight="1">
      <c r="B49" s="86"/>
      <c r="D49" s="90" t="s">
        <v>201</v>
      </c>
      <c r="E49" s="34">
        <f>E47-E48</f>
        <v>0</v>
      </c>
      <c r="F49" s="34">
        <f>F47-F48</f>
        <v>0</v>
      </c>
      <c r="G49" s="212">
        <f>G47-G48</f>
        <v>0</v>
      </c>
      <c r="H49" s="213"/>
      <c r="I49" s="188">
        <f>I47-I48</f>
        <v>0</v>
      </c>
      <c r="J49" s="189"/>
    </row>
    <row r="50" spans="2:10" ht="24.95" customHeight="1">
      <c r="B50" s="86"/>
      <c r="D50" s="90" t="s">
        <v>202</v>
      </c>
      <c r="E50" s="18"/>
      <c r="F50" s="18"/>
      <c r="G50" s="202"/>
      <c r="H50" s="194"/>
      <c r="I50" s="193"/>
      <c r="J50" s="194"/>
    </row>
    <row r="51" spans="2:10" ht="24.95" customHeight="1">
      <c r="B51" s="86"/>
      <c r="D51" s="90" t="s">
        <v>203</v>
      </c>
      <c r="E51" s="18"/>
      <c r="F51" s="18"/>
      <c r="G51" s="202"/>
      <c r="H51" s="194"/>
      <c r="I51" s="193"/>
      <c r="J51" s="194"/>
    </row>
    <row r="52" spans="2:10" ht="24.95" customHeight="1">
      <c r="B52" s="91"/>
      <c r="D52" s="154" t="s">
        <v>205</v>
      </c>
      <c r="E52" s="34">
        <f>E49+E50-E51</f>
        <v>0</v>
      </c>
      <c r="F52" s="34">
        <f>F49+F50-F51</f>
        <v>0</v>
      </c>
      <c r="G52" s="212">
        <f>G49+G50-G51</f>
        <v>0</v>
      </c>
      <c r="H52" s="189"/>
      <c r="I52" s="188">
        <f>I49+I50-I51</f>
        <v>0</v>
      </c>
      <c r="J52" s="189"/>
    </row>
    <row r="53" spans="2:10" ht="24.95" customHeight="1">
      <c r="B53" s="86"/>
      <c r="D53" s="90" t="s">
        <v>206</v>
      </c>
      <c r="E53" s="20"/>
      <c r="F53" s="20"/>
      <c r="G53" s="193"/>
      <c r="H53" s="194"/>
      <c r="I53" s="193"/>
      <c r="J53" s="194"/>
    </row>
    <row r="54" spans="2:10" ht="24.95" customHeight="1">
      <c r="B54" s="86"/>
      <c r="D54" s="90" t="s">
        <v>204</v>
      </c>
      <c r="E54" s="34">
        <f>E52-E53</f>
        <v>0</v>
      </c>
      <c r="F54" s="34">
        <f>F52-F53</f>
        <v>0</v>
      </c>
      <c r="G54" s="188">
        <f>G52-G53</f>
        <v>0</v>
      </c>
      <c r="H54" s="213"/>
      <c r="I54" s="188">
        <f>I52-I53</f>
        <v>0</v>
      </c>
      <c r="J54" s="213"/>
    </row>
    <row r="55" spans="2:10" ht="24.95" customHeight="1">
      <c r="B55" s="86"/>
      <c r="D55" s="63" t="s">
        <v>20</v>
      </c>
      <c r="E55" s="63"/>
      <c r="F55" s="63"/>
      <c r="G55" s="63"/>
      <c r="H55" s="63"/>
      <c r="I55" s="63"/>
      <c r="J55" s="63"/>
    </row>
    <row r="56" spans="2:10" ht="24.95" customHeight="1">
      <c r="B56" s="86"/>
      <c r="D56" s="92"/>
      <c r="E56" s="93" t="s">
        <v>243</v>
      </c>
      <c r="F56" s="93" t="s">
        <v>15</v>
      </c>
      <c r="G56" s="241" t="s">
        <v>14</v>
      </c>
      <c r="H56" s="242"/>
      <c r="I56" s="242"/>
      <c r="J56" s="243"/>
    </row>
    <row r="57" spans="2:10" ht="24.95" customHeight="1">
      <c r="B57" s="89"/>
      <c r="D57" s="94" t="s">
        <v>162</v>
      </c>
      <c r="E57" s="21"/>
      <c r="F57" s="21"/>
      <c r="G57" s="257">
        <f>E57-F57</f>
        <v>0</v>
      </c>
      <c r="H57" s="258"/>
      <c r="I57" s="258"/>
      <c r="J57" s="259"/>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56" t="s">
        <v>215</v>
      </c>
      <c r="G69" s="256"/>
      <c r="H69" s="256"/>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237" t="s">
        <v>0</v>
      </c>
      <c r="G86" s="238"/>
      <c r="H86" s="238"/>
      <c r="I86" s="238"/>
      <c r="J86" s="238"/>
      <c r="K86" s="238"/>
      <c r="L86" s="238"/>
    </row>
    <row r="87" spans="2:12" ht="24.95" customHeight="1">
      <c r="B87" s="94" t="s">
        <v>166</v>
      </c>
      <c r="D87" s="105" t="s">
        <v>3</v>
      </c>
      <c r="E87" s="37">
        <f>E62-E89+'【個人】1回目＞計算用シート'!E87</f>
        <v>0</v>
      </c>
      <c r="F87" s="237" t="s">
        <v>254</v>
      </c>
      <c r="G87" s="238"/>
      <c r="H87" s="238"/>
      <c r="I87" s="238"/>
      <c r="J87" s="238"/>
      <c r="K87" s="238"/>
      <c r="L87" s="238"/>
    </row>
    <row r="88" spans="2:12" ht="24.95" customHeight="1">
      <c r="B88" s="94" t="s">
        <v>167</v>
      </c>
      <c r="D88" s="105" t="s">
        <v>4</v>
      </c>
      <c r="E88" s="37">
        <f>E72</f>
        <v>0</v>
      </c>
      <c r="F88" s="237" t="s">
        <v>1</v>
      </c>
      <c r="G88" s="238"/>
      <c r="H88" s="238"/>
      <c r="I88" s="238"/>
      <c r="J88" s="238"/>
      <c r="K88" s="238"/>
      <c r="L88" s="238"/>
    </row>
    <row r="89" spans="2:12" ht="24.95" customHeight="1">
      <c r="B89" s="94" t="s">
        <v>168</v>
      </c>
      <c r="D89" s="105" t="s">
        <v>5</v>
      </c>
      <c r="E89" s="37">
        <f>E63+E64+E65+E66+E67+E68+E69+'【個人】1回目＞計算用シート'!E89</f>
        <v>0</v>
      </c>
      <c r="F89" s="111" t="s">
        <v>253</v>
      </c>
      <c r="G89" s="112"/>
      <c r="H89" s="112"/>
      <c r="I89" s="112"/>
      <c r="J89" s="112"/>
      <c r="K89" s="112"/>
      <c r="L89" s="112"/>
    </row>
    <row r="90" spans="2:12" ht="24.95" customHeight="1">
      <c r="B90" s="94" t="s">
        <v>169</v>
      </c>
      <c r="D90" s="105" t="s">
        <v>6</v>
      </c>
      <c r="E90" s="37">
        <f>IFERROR(INT(IF(((E87-E88)*E86/E89)&gt;=0,(E87-E88)*E86/E89,0)),IFERROR(INT(IF(((E87-E88)*E86/E89)&gt;=0,(E87-E88)*E86/E89,0)),0))</f>
        <v>0</v>
      </c>
      <c r="F90" s="237" t="s">
        <v>7</v>
      </c>
      <c r="G90" s="251"/>
      <c r="H90" s="251"/>
      <c r="I90" s="238"/>
      <c r="J90" s="238"/>
    </row>
    <row r="91" spans="2:12" ht="24.95" customHeight="1" thickBot="1">
      <c r="B91" s="94" t="s">
        <v>170</v>
      </c>
      <c r="D91" s="113" t="s">
        <v>8</v>
      </c>
      <c r="E91" s="38">
        <f>E74+E75</f>
        <v>0</v>
      </c>
      <c r="F91" s="237" t="s">
        <v>9</v>
      </c>
      <c r="G91" s="251"/>
      <c r="H91" s="251"/>
      <c r="I91" s="238"/>
      <c r="J91" s="238"/>
    </row>
    <row r="92" spans="2:12" ht="24.95" customHeight="1" thickTop="1" thickBot="1">
      <c r="B92" s="94" t="s">
        <v>171</v>
      </c>
      <c r="D92" s="114" t="s">
        <v>10</v>
      </c>
      <c r="E92" s="115">
        <f>INT(IF(E91=E86,0,IF(E90&gt;E86,E86-E91,MAX(E90-E91,0))))</f>
        <v>0</v>
      </c>
      <c r="F92" s="250" t="s">
        <v>30</v>
      </c>
      <c r="G92" s="251"/>
      <c r="H92" s="251"/>
      <c r="I92" s="238"/>
      <c r="J92" s="238"/>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'【個人】1回目＞計算用シート'!F124</f>
        <v>0</v>
      </c>
      <c r="F124" s="41">
        <f>F45</f>
        <v>0</v>
      </c>
      <c r="G124" s="134"/>
    </row>
    <row r="125" spans="2:12" ht="24.95" customHeight="1">
      <c r="B125" s="86"/>
      <c r="D125" s="121" t="s">
        <v>229</v>
      </c>
      <c r="E125" s="53">
        <f>'【個人】1回目＞計算用シート'!F125</f>
        <v>0</v>
      </c>
      <c r="F125" s="41">
        <f>F46</f>
        <v>0</v>
      </c>
    </row>
    <row r="126" spans="2:12" ht="24.95" customHeight="1">
      <c r="B126" s="86"/>
      <c r="D126" s="121" t="s">
        <v>228</v>
      </c>
      <c r="E126" s="53">
        <f>'【個人】1回目＞計算用シート'!F126</f>
        <v>0</v>
      </c>
      <c r="F126" s="41">
        <f>F47</f>
        <v>0</v>
      </c>
      <c r="H126" s="69" t="s">
        <v>233</v>
      </c>
    </row>
    <row r="127" spans="2:12" ht="24.95" customHeight="1">
      <c r="B127" s="86"/>
      <c r="D127" s="121" t="s">
        <v>231</v>
      </c>
      <c r="E127" s="53">
        <f>'【個人】1回目＞計算用シート'!F127</f>
        <v>0</v>
      </c>
      <c r="F127" s="41">
        <f>J132</f>
        <v>0</v>
      </c>
      <c r="G127" s="156" t="s">
        <v>242</v>
      </c>
      <c r="H127" s="159" t="s">
        <v>234</v>
      </c>
      <c r="I127" s="119" t="s">
        <v>249</v>
      </c>
      <c r="J127" s="160" t="s">
        <v>235</v>
      </c>
      <c r="K127" s="244"/>
      <c r="L127" s="245"/>
    </row>
    <row r="128" spans="2:12" ht="24.95" customHeight="1">
      <c r="B128" s="86"/>
      <c r="D128" s="121" t="s">
        <v>232</v>
      </c>
      <c r="E128" s="53">
        <f>'【個人】1回目＞計算用シート'!F128</f>
        <v>0</v>
      </c>
      <c r="F128" s="41">
        <f>F126-F127</f>
        <v>0</v>
      </c>
      <c r="H128" s="161" t="s">
        <v>237</v>
      </c>
      <c r="I128" s="175">
        <f>'【個人】1回目＞計算用シート'!J128</f>
        <v>0</v>
      </c>
      <c r="J128" s="165"/>
      <c r="K128" s="239"/>
      <c r="L128" s="240"/>
    </row>
    <row r="129" spans="2:12" ht="24.95" customHeight="1">
      <c r="B129" s="86"/>
      <c r="D129" s="121" t="s">
        <v>241</v>
      </c>
      <c r="E129" s="53">
        <f>'【個人】1回目＞計算用シート'!F129</f>
        <v>0</v>
      </c>
      <c r="F129" s="41">
        <f>F128-J129</f>
        <v>0</v>
      </c>
      <c r="H129" s="161" t="s">
        <v>238</v>
      </c>
      <c r="I129" s="175">
        <f>'【個人】1回目＞計算用シート'!J129</f>
        <v>0</v>
      </c>
      <c r="J129" s="165"/>
      <c r="K129" s="239"/>
      <c r="L129" s="240"/>
    </row>
    <row r="130" spans="2:12" ht="24.95" customHeight="1">
      <c r="B130" s="86"/>
      <c r="D130" s="121" t="s">
        <v>43</v>
      </c>
      <c r="E130" s="53">
        <f>'【個人】1回目＞計算用シート'!F130</f>
        <v>0</v>
      </c>
      <c r="F130" s="41">
        <f>F101</f>
        <v>0</v>
      </c>
      <c r="H130" s="161" t="s">
        <v>239</v>
      </c>
      <c r="I130" s="175">
        <f>'【個人】1回目＞計算用シート'!J130</f>
        <v>0</v>
      </c>
      <c r="J130" s="165"/>
      <c r="K130" s="239"/>
      <c r="L130" s="240"/>
    </row>
    <row r="131" spans="2:12" ht="24.95" customHeight="1" thickBot="1">
      <c r="B131" s="86"/>
      <c r="D131" s="121" t="s">
        <v>44</v>
      </c>
      <c r="E131" s="53">
        <f>'【個人】1回目＞計算用シート'!F131</f>
        <v>0</v>
      </c>
      <c r="F131" s="41">
        <f>F109</f>
        <v>0</v>
      </c>
      <c r="H131" s="162" t="s">
        <v>240</v>
      </c>
      <c r="I131" s="176">
        <f>'【個人】1回目＞計算用シート'!J131</f>
        <v>0</v>
      </c>
      <c r="J131" s="167"/>
      <c r="K131" s="239"/>
      <c r="L131" s="240"/>
    </row>
    <row r="132" spans="2:12" ht="24.95" customHeight="1" thickTop="1">
      <c r="B132" s="86"/>
      <c r="D132" s="121" t="s">
        <v>45</v>
      </c>
      <c r="E132" s="53">
        <f>'【個人】1回目＞計算用シート'!F132</f>
        <v>0</v>
      </c>
      <c r="F132" s="23"/>
      <c r="G132" s="69"/>
      <c r="H132" s="163" t="s">
        <v>236</v>
      </c>
      <c r="I132" s="168">
        <f>'【個人】1回目＞計算用シート'!J132</f>
        <v>0</v>
      </c>
      <c r="J132" s="169">
        <f>J128-J129-J130+J131</f>
        <v>0</v>
      </c>
      <c r="K132" s="239"/>
      <c r="L132" s="240"/>
    </row>
    <row r="133" spans="2:12" ht="24.95" customHeight="1">
      <c r="B133" s="86"/>
      <c r="D133" s="121" t="s">
        <v>46</v>
      </c>
      <c r="E133" s="53">
        <f>'【個人】1回目＞計算用シート'!F133</f>
        <v>0</v>
      </c>
      <c r="F133" s="23"/>
    </row>
    <row r="134" spans="2:12" ht="24.95" customHeight="1">
      <c r="B134" s="86"/>
      <c r="D134" s="121" t="s">
        <v>47</v>
      </c>
      <c r="E134" s="53">
        <f>'【個人】1回目＞計算用シート'!F134</f>
        <v>0</v>
      </c>
      <c r="F134" s="41">
        <f>F119</f>
        <v>0</v>
      </c>
      <c r="G134" s="134"/>
      <c r="H134" s="134"/>
    </row>
    <row r="135" spans="2:12" ht="24.95" customHeight="1">
      <c r="B135" s="86"/>
      <c r="D135" s="121" t="s">
        <v>50</v>
      </c>
      <c r="E135" s="53">
        <f>'【個人】1回目＞計算用シート'!F135</f>
        <v>0</v>
      </c>
      <c r="F135" s="41">
        <f>F117</f>
        <v>0</v>
      </c>
    </row>
    <row r="136" spans="2:12" ht="24.95" customHeight="1">
      <c r="B136" s="86"/>
      <c r="D136" s="121" t="s">
        <v>51</v>
      </c>
      <c r="E136" s="53">
        <f>'【個人】1回目＞計算用シート'!F136</f>
        <v>0</v>
      </c>
      <c r="F136" s="41">
        <f>F118</f>
        <v>0</v>
      </c>
    </row>
    <row r="137" spans="2:12" ht="24.95" customHeight="1">
      <c r="B137" s="94" t="s">
        <v>174</v>
      </c>
      <c r="D137" s="136" t="s">
        <v>63</v>
      </c>
      <c r="E137" s="53">
        <f>'【個人】1回目＞計算用シート'!F137</f>
        <v>0</v>
      </c>
      <c r="F137" s="41">
        <f>F128+F131+F134</f>
        <v>0</v>
      </c>
    </row>
    <row r="138" spans="2:12" ht="24.95" customHeight="1">
      <c r="B138" s="86"/>
      <c r="D138" s="121" t="s">
        <v>141</v>
      </c>
      <c r="E138" s="53">
        <f>'【個人】1回目＞計算用シート'!F138</f>
        <v>0</v>
      </c>
      <c r="F138" s="51"/>
    </row>
    <row r="139" spans="2:12" ht="24.95" customHeight="1">
      <c r="B139" s="94" t="s">
        <v>175</v>
      </c>
      <c r="D139" s="121" t="s">
        <v>64</v>
      </c>
      <c r="E139" s="53">
        <f>'【個人】1回目＞計算用シート'!F139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62"/>
      <c r="F148" s="263"/>
      <c r="G148" s="264"/>
      <c r="H148" s="264"/>
      <c r="I148" s="265"/>
      <c r="J148" s="265"/>
    </row>
    <row r="149" spans="2:10" ht="24.95" customHeight="1">
      <c r="B149" s="86"/>
      <c r="D149" s="148"/>
      <c r="E149" s="171"/>
      <c r="F149" s="149"/>
      <c r="G149" s="268"/>
      <c r="H149" s="269"/>
      <c r="I149" s="270"/>
      <c r="J149" s="271"/>
    </row>
    <row r="150" spans="2:10" ht="24.95" customHeight="1">
      <c r="B150" s="86"/>
      <c r="D150" s="148"/>
      <c r="E150" s="171"/>
      <c r="F150" s="149"/>
      <c r="G150" s="268"/>
      <c r="H150" s="270"/>
      <c r="I150" s="270"/>
      <c r="J150" s="271"/>
    </row>
    <row r="151" spans="2:10" ht="24.95" customHeight="1">
      <c r="B151" s="89"/>
      <c r="D151" s="147"/>
      <c r="E151" s="172"/>
      <c r="F151" s="150"/>
      <c r="G151" s="272"/>
      <c r="H151" s="270"/>
      <c r="I151" s="151"/>
      <c r="J151" s="52"/>
    </row>
    <row r="152" spans="2:10" ht="24.95" customHeight="1">
      <c r="B152" s="86"/>
      <c r="D152" s="147"/>
      <c r="E152" s="173"/>
      <c r="F152" s="174"/>
      <c r="G152" s="266"/>
      <c r="H152" s="266"/>
      <c r="I152" s="267"/>
      <c r="J152" s="267"/>
    </row>
    <row r="153" spans="2:10" ht="24.95" customHeight="1">
      <c r="B153" s="86"/>
      <c r="D153" s="147"/>
      <c r="E153" s="173"/>
      <c r="F153" s="174"/>
      <c r="G153" s="266"/>
      <c r="H153" s="266"/>
      <c r="I153" s="267"/>
      <c r="J153" s="267"/>
    </row>
    <row r="154" spans="2:10" ht="24.95" customHeight="1">
      <c r="B154" s="89"/>
      <c r="D154" s="147"/>
      <c r="E154" s="147"/>
      <c r="F154" s="147"/>
      <c r="G154" s="273"/>
      <c r="H154" s="274"/>
      <c r="I154" s="275"/>
      <c r="J154" s="274"/>
    </row>
    <row r="155" spans="2:10" ht="24.95" customHeight="1">
      <c r="B155" s="86"/>
      <c r="D155" s="139" t="s">
        <v>117</v>
      </c>
    </row>
    <row r="156" spans="2:10" ht="39.950000000000003" customHeight="1">
      <c r="B156" s="86"/>
      <c r="D156" s="130" t="s">
        <v>13</v>
      </c>
      <c r="E156" s="95" t="s">
        <v>75</v>
      </c>
      <c r="F156" s="145" t="s">
        <v>76</v>
      </c>
      <c r="G156" s="248" t="s">
        <v>184</v>
      </c>
      <c r="H156" s="249"/>
    </row>
    <row r="157" spans="2:10" ht="24.95" customHeight="1">
      <c r="B157" s="86"/>
      <c r="D157" s="217" t="s">
        <v>73</v>
      </c>
      <c r="E157" s="57" t="str">
        <f>'【個人】1回目＞計算用シート'!E157</f>
        <v>　　　　年　　　月時点</v>
      </c>
      <c r="F157" s="57" t="str">
        <f>'【個人】1回目＞計算用シート'!F157</f>
        <v>　　　　年　　　月時点</v>
      </c>
      <c r="G157" s="219" t="s">
        <v>78</v>
      </c>
      <c r="H157" s="220"/>
    </row>
    <row r="158" spans="2:10" ht="24.95" customHeight="1">
      <c r="B158" s="94" t="s">
        <v>181</v>
      </c>
      <c r="D158" s="218"/>
      <c r="E158" s="56">
        <f>'【個人】1回目＞計算用シート'!E158</f>
        <v>0</v>
      </c>
      <c r="F158" s="56">
        <f>'【個人】1回目＞計算用シート'!F158</f>
        <v>0</v>
      </c>
      <c r="G158" s="246"/>
      <c r="H158" s="247"/>
    </row>
    <row r="159" spans="2:10" ht="24.95" customHeight="1">
      <c r="B159" s="86"/>
      <c r="D159" s="217" t="s">
        <v>97</v>
      </c>
      <c r="E159" s="57" t="str">
        <f>'【個人】1回目＞計算用シート'!E159</f>
        <v>　　　　年　　　月時点</v>
      </c>
      <c r="F159" s="57" t="str">
        <f>'【個人】1回目＞計算用シート'!F159</f>
        <v>　　　　年　　　月時点</v>
      </c>
      <c r="G159" s="219" t="s">
        <v>78</v>
      </c>
      <c r="H159" s="220"/>
    </row>
    <row r="160" spans="2:10" ht="24.95" customHeight="1">
      <c r="B160" s="94" t="s">
        <v>182</v>
      </c>
      <c r="D160" s="218"/>
      <c r="E160" s="56">
        <f>'【個人】1回目＞計算用シート'!E160</f>
        <v>0</v>
      </c>
      <c r="F160" s="56">
        <f>'【個人】1回目＞計算用シート'!F160</f>
        <v>0</v>
      </c>
      <c r="G160" s="246"/>
      <c r="H160" s="247"/>
    </row>
    <row r="162" spans="4:4" ht="24.95" customHeight="1">
      <c r="D162" s="64" t="s">
        <v>82</v>
      </c>
    </row>
  </sheetData>
  <sheetProtection algorithmName="SHA-512" hashValue="eusW/vZYvv7pbO9nH6HAu2zeifqc/gjHHRZ6sC05AWv1BdpGiWP1COVEZ2GZHraiTn5+rB0T99Sd8aG3lTXnvg==" saltValue="0to+AitYAcf73hMjezbsPw==" spinCount="100000" sheet="1" objects="1" scenarios="1" selectLockedCells="1"/>
  <mergeCells count="69">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87" priority="10">
      <formula>$E$10=$M$10</formula>
    </cfRule>
    <cfRule type="expression" dxfId="186" priority="2">
      <formula>$E$10=$M$9</formula>
    </cfRule>
    <cfRule type="expression" dxfId="185" priority="43">
      <formula>$E$16=$M$21</formula>
    </cfRule>
    <cfRule type="expression" dxfId="184" priority="14">
      <formula>$E$10=$M$11</formula>
    </cfRule>
  </conditionalFormatting>
  <conditionalFormatting sqref="D154:G154 I154">
    <cfRule type="expression" dxfId="183" priority="33">
      <formula>$E$10=$M$14</formula>
    </cfRule>
    <cfRule type="expression" dxfId="182" priority="34">
      <formula>$E$10=$M$13</formula>
    </cfRule>
    <cfRule type="expression" dxfId="181" priority="35">
      <formula>$E$10=$M$12</formula>
    </cfRule>
    <cfRule type="expression" dxfId="180" priority="36">
      <formula>$E$10=$M$11</formula>
    </cfRule>
    <cfRule type="expression" dxfId="179" priority="37">
      <formula>$E$9=$M$10</formula>
    </cfRule>
    <cfRule type="expression" dxfId="178" priority="38">
      <formula>$E$10=$M$9</formula>
    </cfRule>
  </conditionalFormatting>
  <conditionalFormatting sqref="D148:H148 D149:G149 I149:J149 D150:J153 D155:J160">
    <cfRule type="expression" dxfId="177" priority="42">
      <formula>$E$10=$M$11</formula>
    </cfRule>
    <cfRule type="expression" dxfId="176" priority="41">
      <formula>$E$10=$M$12</formula>
    </cfRule>
    <cfRule type="expression" dxfId="175" priority="40">
      <formula>$E$10=$M$13</formula>
    </cfRule>
    <cfRule type="expression" dxfId="174" priority="39">
      <formula>$E$10=$M$14</formula>
    </cfRule>
  </conditionalFormatting>
  <conditionalFormatting sqref="D146:J147 D148:H148 D149:G149 I149:J149 D150:J153 D154:G154 D155:J160">
    <cfRule type="expression" dxfId="173" priority="1">
      <formula>$E$17=$M$21</formula>
    </cfRule>
    <cfRule type="expression" dxfId="172" priority="13">
      <formula>$E$10=$M$15</formula>
    </cfRule>
  </conditionalFormatting>
  <conditionalFormatting sqref="D146:J147">
    <cfRule type="expression" dxfId="171" priority="17">
      <formula>$E$10=$M$14</formula>
    </cfRule>
    <cfRule type="expression" dxfId="170" priority="18">
      <formula>$E$10=$M$13</formula>
    </cfRule>
    <cfRule type="expression" dxfId="169" priority="19">
      <formula>$E$10=$M$12</formula>
    </cfRule>
    <cfRule type="expression" dxfId="168" priority="20">
      <formula>$E$10=$M$11</formula>
    </cfRule>
    <cfRule type="expression" dxfId="167" priority="22">
      <formula>$E$10=$M$9</formula>
    </cfRule>
    <cfRule type="expression" dxfId="166" priority="21">
      <formula>$E$9=$M$10</formula>
    </cfRule>
  </conditionalFormatting>
  <conditionalFormatting sqref="D155:J160 D148:H148 D149:G149 I149:J149 D150:J153">
    <cfRule type="expression" dxfId="165" priority="53">
      <formula>$E$10=$M$9</formula>
    </cfRule>
    <cfRule type="expression" dxfId="164" priority="52">
      <formula>$E$9=$M$10</formula>
    </cfRule>
  </conditionalFormatting>
  <conditionalFormatting sqref="E14:E15">
    <cfRule type="containsBlanks" dxfId="163" priority="4">
      <formula>LEN(TRIM(E14))=0</formula>
    </cfRule>
  </conditionalFormatting>
  <conditionalFormatting sqref="E16:E17">
    <cfRule type="expression" dxfId="162" priority="65">
      <formula>$E$10=$M$11</formula>
    </cfRule>
    <cfRule type="expression" dxfId="161" priority="66">
      <formula>$E$10=$M$10</formula>
    </cfRule>
    <cfRule type="expression" dxfId="160" priority="67">
      <formula>$E$10=$M$9</formula>
    </cfRule>
  </conditionalFormatting>
  <conditionalFormatting sqref="E17">
    <cfRule type="expression" dxfId="159" priority="61">
      <formula>$E$10=$M$15</formula>
    </cfRule>
    <cfRule type="expression" dxfId="158" priority="62">
      <formula>$E$10=$M$14</formula>
    </cfRule>
    <cfRule type="expression" dxfId="157" priority="63">
      <formula>$E$10=$M$13</formula>
    </cfRule>
    <cfRule type="expression" dxfId="156" priority="64">
      <formula>$E$10=$M$12</formula>
    </cfRule>
  </conditionalFormatting>
  <conditionalFormatting sqref="E68:E69">
    <cfRule type="containsBlanks" dxfId="155" priority="11">
      <formula>LEN(TRIM(E68))=0</formula>
    </cfRule>
  </conditionalFormatting>
  <conditionalFormatting sqref="E130:E136">
    <cfRule type="containsBlanks" priority="6">
      <formula>LEN(TRIM(E130))=0</formula>
    </cfRule>
  </conditionalFormatting>
  <conditionalFormatting sqref="E45:F46">
    <cfRule type="containsBlanks" dxfId="154" priority="50">
      <formula>LEN(TRIM(E45))=0</formula>
    </cfRule>
  </conditionalFormatting>
  <conditionalFormatting sqref="E48:F48">
    <cfRule type="containsBlanks" dxfId="153" priority="49">
      <formula>LEN(TRIM(E48))=0</formula>
    </cfRule>
  </conditionalFormatting>
  <conditionalFormatting sqref="E50:F51 E53:F53">
    <cfRule type="containsBlanks" dxfId="152" priority="48">
      <formula>LEN(TRIM(E50))=0</formula>
    </cfRule>
  </conditionalFormatting>
  <conditionalFormatting sqref="E57:F57">
    <cfRule type="containsBlanks" dxfId="151" priority="47">
      <formula>LEN(TRIM(E57))=0</formula>
    </cfRule>
  </conditionalFormatting>
  <conditionalFormatting sqref="E98:F100 E105:F105 E19:J23 D28:J36 E71:E72 E74:E75">
    <cfRule type="containsBlanks" dxfId="150" priority="72">
      <formula>LEN(TRIM(D19))=0</formula>
    </cfRule>
  </conditionalFormatting>
  <conditionalFormatting sqref="E108:F108">
    <cfRule type="containsBlanks" dxfId="149" priority="44">
      <formula>LEN(TRIM(E108))=0</formula>
    </cfRule>
  </conditionalFormatting>
  <conditionalFormatting sqref="E113:F116 E118:F118">
    <cfRule type="containsBlanks" dxfId="148" priority="59">
      <formula>LEN(TRIM(E113))=0</formula>
    </cfRule>
  </conditionalFormatting>
  <conditionalFormatting sqref="F129">
    <cfRule type="containsBlanks" dxfId="147" priority="8">
      <formula>LEN(TRIM(F129))=0</formula>
    </cfRule>
  </conditionalFormatting>
  <conditionalFormatting sqref="F132:F133">
    <cfRule type="containsBlanks" dxfId="146" priority="45">
      <formula>LEN(TRIM(F132))=0</formula>
    </cfRule>
  </conditionalFormatting>
  <conditionalFormatting sqref="F138">
    <cfRule type="containsBlanks" dxfId="145" priority="60">
      <formula>LEN(TRIM(F138))=0</formula>
    </cfRule>
  </conditionalFormatting>
  <conditionalFormatting sqref="F152:F153">
    <cfRule type="containsBlanks" priority="58">
      <formula>LEN(TRIM(F152))=0</formula>
    </cfRule>
  </conditionalFormatting>
  <conditionalFormatting sqref="G158:H158 G160:H160">
    <cfRule type="containsBlanks" dxfId="144" priority="51">
      <formula>LEN(TRIM(G158))=0</formula>
    </cfRule>
  </conditionalFormatting>
  <conditionalFormatting sqref="I154">
    <cfRule type="expression" dxfId="143" priority="31">
      <formula>$E$17=$M$21</formula>
    </cfRule>
    <cfRule type="expression" dxfId="142" priority="32">
      <formula>$E$10=$M$15</formula>
    </cfRule>
  </conditionalFormatting>
  <conditionalFormatting sqref="J128:J131">
    <cfRule type="containsBlanks" dxfId="141" priority="3">
      <formula>LEN(TRIM(J128))=0</formula>
    </cfRule>
  </conditionalFormatting>
  <dataValidations count="1">
    <dataValidation allowBlank="1" showInputMessage="1" showErrorMessage="1" prompt="該当がない場合は0を記入してください。" sqref="F132:F133" xr:uid="{5A2F5D4B-B4C1-4C6E-B9B0-C63C5F4D4B13}"/>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計算シート【個人事業主用】v2.0</v>
      </c>
    </row>
    <row r="2" spans="1:13" ht="24.95" customHeight="1">
      <c r="D2" s="65" t="s">
        <v>88</v>
      </c>
      <c r="I2" s="66"/>
      <c r="J2" s="67" t="s">
        <v>188</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60">
        <f>'【個人】1回目＞計算用シート'!E10</f>
        <v>0</v>
      </c>
      <c r="F10" s="261"/>
      <c r="G10" s="77"/>
      <c r="H10" s="77"/>
      <c r="I10" s="68"/>
      <c r="M10" s="64" t="s">
        <v>110</v>
      </c>
    </row>
    <row r="11" spans="1:13" ht="24.95" customHeight="1">
      <c r="B11" s="78" t="s">
        <v>151</v>
      </c>
      <c r="D11" s="76" t="s">
        <v>12</v>
      </c>
      <c r="E11" s="260">
        <f>'【個人】1回目＞計算用シート'!E11</f>
        <v>0</v>
      </c>
      <c r="F11" s="261"/>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185"/>
      <c r="F19" s="185"/>
      <c r="G19" s="185"/>
      <c r="H19" s="185"/>
      <c r="I19" s="185"/>
      <c r="J19" s="185"/>
      <c r="K19" s="83"/>
      <c r="L19" s="83"/>
      <c r="M19" s="83"/>
      <c r="N19" s="83"/>
      <c r="O19" s="83"/>
    </row>
    <row r="20" spans="2:15" ht="24.75" customHeight="1">
      <c r="B20" s="78" t="s">
        <v>157</v>
      </c>
      <c r="D20" s="190" t="s">
        <v>89</v>
      </c>
      <c r="E20" s="192"/>
      <c r="F20" s="192"/>
      <c r="G20" s="192"/>
      <c r="H20" s="192"/>
      <c r="I20" s="192"/>
      <c r="J20" s="192"/>
      <c r="K20" s="83"/>
      <c r="L20" s="83"/>
      <c r="M20" s="83" t="s">
        <v>129</v>
      </c>
      <c r="N20" s="83"/>
      <c r="O20" s="83"/>
    </row>
    <row r="21" spans="2:15" ht="24.75" customHeight="1">
      <c r="B21" s="85"/>
      <c r="D21" s="191"/>
      <c r="E21" s="192"/>
      <c r="F21" s="192"/>
      <c r="G21" s="192"/>
      <c r="H21" s="192"/>
      <c r="I21" s="192"/>
      <c r="J21" s="192"/>
      <c r="K21" s="83"/>
      <c r="L21" s="83"/>
      <c r="M21" s="83" t="s">
        <v>132</v>
      </c>
      <c r="N21" s="83"/>
      <c r="O21" s="83"/>
    </row>
    <row r="22" spans="2:15" ht="24.75" customHeight="1">
      <c r="B22" s="85"/>
      <c r="D22" s="191"/>
      <c r="E22" s="192"/>
      <c r="F22" s="192"/>
      <c r="G22" s="192"/>
      <c r="H22" s="192"/>
      <c r="I22" s="192"/>
      <c r="J22" s="192"/>
      <c r="K22" s="83"/>
      <c r="L22" s="83"/>
      <c r="M22" s="83"/>
      <c r="N22" s="83"/>
      <c r="O22" s="83"/>
    </row>
    <row r="23" spans="2:15" ht="24.75" customHeight="1">
      <c r="B23" s="85"/>
      <c r="D23" s="191"/>
      <c r="E23" s="192"/>
      <c r="F23" s="192"/>
      <c r="G23" s="192"/>
      <c r="H23" s="192"/>
      <c r="I23" s="192"/>
      <c r="J23" s="19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03"/>
      <c r="E28" s="204"/>
      <c r="F28" s="204"/>
      <c r="G28" s="204"/>
      <c r="H28" s="204"/>
      <c r="I28" s="204"/>
      <c r="J28" s="205"/>
      <c r="K28" s="83"/>
      <c r="L28" s="83"/>
      <c r="M28" s="83"/>
      <c r="N28" s="83"/>
      <c r="O28" s="83"/>
    </row>
    <row r="29" spans="2:15" ht="24.75" customHeight="1">
      <c r="B29" s="86"/>
      <c r="D29" s="206"/>
      <c r="E29" s="207"/>
      <c r="F29" s="207"/>
      <c r="G29" s="207"/>
      <c r="H29" s="207"/>
      <c r="I29" s="207"/>
      <c r="J29" s="208"/>
      <c r="K29" s="83"/>
      <c r="L29" s="83"/>
      <c r="M29" s="83"/>
      <c r="N29" s="83"/>
      <c r="O29" s="83"/>
    </row>
    <row r="30" spans="2:15" ht="24.75" customHeight="1">
      <c r="B30" s="86"/>
      <c r="D30" s="206"/>
      <c r="E30" s="207"/>
      <c r="F30" s="207"/>
      <c r="G30" s="207"/>
      <c r="H30" s="207"/>
      <c r="I30" s="207"/>
      <c r="J30" s="208"/>
      <c r="K30" s="83"/>
      <c r="L30" s="83"/>
      <c r="M30" s="83"/>
      <c r="N30" s="83"/>
      <c r="O30" s="83"/>
    </row>
    <row r="31" spans="2:15" ht="24.75" customHeight="1">
      <c r="B31" s="86"/>
      <c r="D31" s="206"/>
      <c r="E31" s="207"/>
      <c r="F31" s="207"/>
      <c r="G31" s="207"/>
      <c r="H31" s="207"/>
      <c r="I31" s="207"/>
      <c r="J31" s="208"/>
      <c r="K31" s="83"/>
      <c r="L31" s="83"/>
      <c r="M31" s="83"/>
      <c r="N31" s="83"/>
      <c r="O31" s="83"/>
    </row>
    <row r="32" spans="2:15" ht="24.75" customHeight="1">
      <c r="B32" s="86"/>
      <c r="D32" s="206"/>
      <c r="E32" s="207"/>
      <c r="F32" s="207"/>
      <c r="G32" s="207"/>
      <c r="H32" s="207"/>
      <c r="I32" s="207"/>
      <c r="J32" s="208"/>
      <c r="K32" s="83"/>
      <c r="L32" s="83"/>
      <c r="M32" s="83"/>
      <c r="N32" s="83"/>
      <c r="O32" s="83"/>
    </row>
    <row r="33" spans="2:15" ht="24.75" customHeight="1">
      <c r="B33" s="86"/>
      <c r="D33" s="206"/>
      <c r="E33" s="207"/>
      <c r="F33" s="207"/>
      <c r="G33" s="207"/>
      <c r="H33" s="207"/>
      <c r="I33" s="207"/>
      <c r="J33" s="208"/>
      <c r="K33" s="83"/>
      <c r="L33" s="83"/>
      <c r="M33" s="83"/>
      <c r="N33" s="83"/>
      <c r="O33" s="83"/>
    </row>
    <row r="34" spans="2:15" ht="24.75" customHeight="1">
      <c r="B34" s="86"/>
      <c r="D34" s="206"/>
      <c r="E34" s="207"/>
      <c r="F34" s="207"/>
      <c r="G34" s="207"/>
      <c r="H34" s="207"/>
      <c r="I34" s="207"/>
      <c r="J34" s="208"/>
      <c r="K34" s="83"/>
      <c r="L34" s="83"/>
      <c r="M34" s="83"/>
      <c r="N34" s="83"/>
      <c r="O34" s="83"/>
    </row>
    <row r="35" spans="2:15" ht="24.75" customHeight="1">
      <c r="B35" s="86"/>
      <c r="D35" s="206"/>
      <c r="E35" s="207"/>
      <c r="F35" s="207"/>
      <c r="G35" s="207"/>
      <c r="H35" s="207"/>
      <c r="I35" s="207"/>
      <c r="J35" s="208"/>
      <c r="K35" s="83"/>
      <c r="L35" s="83"/>
      <c r="M35" s="83"/>
      <c r="N35" s="83"/>
      <c r="O35" s="83"/>
    </row>
    <row r="36" spans="2:15" ht="24.75" customHeight="1">
      <c r="B36" s="86"/>
      <c r="D36" s="209"/>
      <c r="E36" s="210"/>
      <c r="F36" s="210"/>
      <c r="G36" s="210"/>
      <c r="H36" s="210"/>
      <c r="I36" s="210"/>
      <c r="J36" s="211"/>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180" t="s">
        <v>18</v>
      </c>
      <c r="E39" s="180"/>
      <c r="F39" s="180"/>
      <c r="G39" s="180"/>
      <c r="H39" s="180"/>
      <c r="I39" s="180"/>
      <c r="J39" s="180"/>
      <c r="K39" s="83"/>
      <c r="L39" s="83"/>
      <c r="M39" s="83"/>
      <c r="N39" s="83"/>
      <c r="O39" s="83"/>
    </row>
    <row r="40" spans="2:15" ht="24.95" customHeight="1">
      <c r="B40" s="86"/>
      <c r="D40" s="181" t="s">
        <v>19</v>
      </c>
      <c r="E40" s="180"/>
      <c r="F40" s="180"/>
      <c r="G40" s="180"/>
      <c r="H40" s="180"/>
      <c r="I40" s="180"/>
      <c r="J40" s="180"/>
    </row>
    <row r="41" spans="2:15" ht="24.95" customHeight="1">
      <c r="B41" s="86"/>
      <c r="D41" s="182" t="s">
        <v>246</v>
      </c>
      <c r="E41" s="183"/>
      <c r="F41" s="183"/>
      <c r="G41" s="183"/>
      <c r="H41" s="183"/>
      <c r="I41" s="183"/>
      <c r="J41" s="183"/>
    </row>
    <row r="42" spans="2:15" ht="24.95" customHeight="1">
      <c r="B42" s="86"/>
      <c r="D42" s="195" t="s">
        <v>207</v>
      </c>
      <c r="E42" s="198" t="s">
        <v>217</v>
      </c>
      <c r="F42" s="201" t="s">
        <v>216</v>
      </c>
      <c r="G42" s="201"/>
      <c r="H42" s="201"/>
      <c r="I42" s="201"/>
      <c r="J42" s="201"/>
    </row>
    <row r="43" spans="2:15" ht="24.95" customHeight="1">
      <c r="B43" s="86"/>
      <c r="D43" s="196"/>
      <c r="E43" s="199"/>
      <c r="F43" s="186" t="s">
        <v>15</v>
      </c>
      <c r="G43" s="214" t="s">
        <v>163</v>
      </c>
      <c r="H43" s="215"/>
      <c r="I43" s="215"/>
      <c r="J43" s="216"/>
    </row>
    <row r="44" spans="2:15" ht="24.95" customHeight="1">
      <c r="B44" s="86"/>
      <c r="D44" s="197"/>
      <c r="E44" s="200"/>
      <c r="F44" s="187"/>
      <c r="G44" s="88" t="s">
        <v>16</v>
      </c>
      <c r="H44" s="19"/>
      <c r="I44" s="88" t="s">
        <v>16</v>
      </c>
      <c r="J44" s="19"/>
    </row>
    <row r="45" spans="2:15" ht="24.95" customHeight="1">
      <c r="B45" s="89"/>
      <c r="D45" s="90" t="s">
        <v>197</v>
      </c>
      <c r="E45" s="18"/>
      <c r="F45" s="18"/>
      <c r="G45" s="202"/>
      <c r="H45" s="194"/>
      <c r="I45" s="193"/>
      <c r="J45" s="194"/>
    </row>
    <row r="46" spans="2:15" ht="24.95" customHeight="1">
      <c r="B46" s="86"/>
      <c r="D46" s="90" t="s">
        <v>198</v>
      </c>
      <c r="E46" s="18"/>
      <c r="F46" s="18"/>
      <c r="G46" s="202"/>
      <c r="H46" s="194"/>
      <c r="I46" s="193"/>
      <c r="J46" s="194"/>
    </row>
    <row r="47" spans="2:15" ht="24.95" customHeight="1">
      <c r="B47" s="89"/>
      <c r="D47" s="90" t="s">
        <v>199</v>
      </c>
      <c r="E47" s="34">
        <f>E45-E46</f>
        <v>0</v>
      </c>
      <c r="F47" s="34">
        <f>F45-F46</f>
        <v>0</v>
      </c>
      <c r="G47" s="212">
        <f>G45-G46</f>
        <v>0</v>
      </c>
      <c r="H47" s="189"/>
      <c r="I47" s="188">
        <f>I45-I46</f>
        <v>0</v>
      </c>
      <c r="J47" s="189"/>
    </row>
    <row r="48" spans="2:15" ht="24.95" customHeight="1">
      <c r="B48" s="86"/>
      <c r="D48" s="90" t="s">
        <v>200</v>
      </c>
      <c r="E48" s="18"/>
      <c r="F48" s="18"/>
      <c r="G48" s="202"/>
      <c r="H48" s="194"/>
      <c r="I48" s="193"/>
      <c r="J48" s="194"/>
    </row>
    <row r="49" spans="2:10" ht="24.95" customHeight="1">
      <c r="B49" s="86"/>
      <c r="D49" s="90" t="s">
        <v>201</v>
      </c>
      <c r="E49" s="34">
        <f>E47-E48</f>
        <v>0</v>
      </c>
      <c r="F49" s="34">
        <f>F47-F48</f>
        <v>0</v>
      </c>
      <c r="G49" s="212">
        <f>G47-G48</f>
        <v>0</v>
      </c>
      <c r="H49" s="213"/>
      <c r="I49" s="188">
        <f>I47-I48</f>
        <v>0</v>
      </c>
      <c r="J49" s="189"/>
    </row>
    <row r="50" spans="2:10" ht="24.95" customHeight="1">
      <c r="B50" s="86"/>
      <c r="D50" s="90" t="s">
        <v>202</v>
      </c>
      <c r="E50" s="18"/>
      <c r="F50" s="18"/>
      <c r="G50" s="202"/>
      <c r="H50" s="194"/>
      <c r="I50" s="193"/>
      <c r="J50" s="194"/>
    </row>
    <row r="51" spans="2:10" ht="24.95" customHeight="1">
      <c r="B51" s="86"/>
      <c r="D51" s="90" t="s">
        <v>203</v>
      </c>
      <c r="E51" s="18"/>
      <c r="F51" s="18"/>
      <c r="G51" s="202"/>
      <c r="H51" s="194"/>
      <c r="I51" s="193"/>
      <c r="J51" s="194"/>
    </row>
    <row r="52" spans="2:10" ht="24.95" customHeight="1">
      <c r="B52" s="91"/>
      <c r="D52" s="154" t="s">
        <v>205</v>
      </c>
      <c r="E52" s="34">
        <f>E49+E50-E51</f>
        <v>0</v>
      </c>
      <c r="F52" s="34">
        <f>F49+F50-F51</f>
        <v>0</v>
      </c>
      <c r="G52" s="212">
        <f>G49+G50-G51</f>
        <v>0</v>
      </c>
      <c r="H52" s="189"/>
      <c r="I52" s="188">
        <f>I49+I50-I51</f>
        <v>0</v>
      </c>
      <c r="J52" s="189"/>
    </row>
    <row r="53" spans="2:10" ht="24.95" customHeight="1">
      <c r="B53" s="86"/>
      <c r="D53" s="90" t="s">
        <v>206</v>
      </c>
      <c r="E53" s="20"/>
      <c r="F53" s="20"/>
      <c r="G53" s="193"/>
      <c r="H53" s="194"/>
      <c r="I53" s="193"/>
      <c r="J53" s="194"/>
    </row>
    <row r="54" spans="2:10" ht="24.95" customHeight="1">
      <c r="B54" s="86"/>
      <c r="D54" s="90" t="s">
        <v>204</v>
      </c>
      <c r="E54" s="34">
        <f>E52-E53</f>
        <v>0</v>
      </c>
      <c r="F54" s="34">
        <f>F52-F53</f>
        <v>0</v>
      </c>
      <c r="G54" s="188">
        <f>G52-G53</f>
        <v>0</v>
      </c>
      <c r="H54" s="213"/>
      <c r="I54" s="188">
        <f>I52-I53</f>
        <v>0</v>
      </c>
      <c r="J54" s="213"/>
    </row>
    <row r="55" spans="2:10" ht="24.95" customHeight="1">
      <c r="B55" s="86"/>
      <c r="D55" s="63" t="s">
        <v>20</v>
      </c>
      <c r="E55" s="63"/>
      <c r="F55" s="63"/>
      <c r="G55" s="63"/>
      <c r="H55" s="63"/>
      <c r="I55" s="63"/>
      <c r="J55" s="63"/>
    </row>
    <row r="56" spans="2:10" ht="24.95" customHeight="1">
      <c r="B56" s="86"/>
      <c r="D56" s="92"/>
      <c r="E56" s="93" t="s">
        <v>243</v>
      </c>
      <c r="F56" s="93" t="s">
        <v>15</v>
      </c>
      <c r="G56" s="241" t="s">
        <v>14</v>
      </c>
      <c r="H56" s="242"/>
      <c r="I56" s="242"/>
      <c r="J56" s="243"/>
    </row>
    <row r="57" spans="2:10" ht="24.95" customHeight="1">
      <c r="B57" s="89"/>
      <c r="D57" s="94" t="s">
        <v>162</v>
      </c>
      <c r="E57" s="21"/>
      <c r="F57" s="21"/>
      <c r="G57" s="257">
        <f>E57-F57</f>
        <v>0</v>
      </c>
      <c r="H57" s="258"/>
      <c r="I57" s="258"/>
      <c r="J57" s="259"/>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56" t="s">
        <v>215</v>
      </c>
      <c r="G69" s="256"/>
      <c r="H69" s="256"/>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237" t="s">
        <v>0</v>
      </c>
      <c r="G86" s="238"/>
      <c r="H86" s="238"/>
      <c r="I86" s="238"/>
      <c r="J86" s="238"/>
      <c r="K86" s="238"/>
      <c r="L86" s="238"/>
    </row>
    <row r="87" spans="2:12" ht="24.95" customHeight="1">
      <c r="B87" s="94" t="s">
        <v>166</v>
      </c>
      <c r="D87" s="105" t="s">
        <v>3</v>
      </c>
      <c r="E87" s="37">
        <f>E62-E89+'【個人】2回目＞計算用シート'!E87</f>
        <v>0</v>
      </c>
      <c r="F87" s="237" t="s">
        <v>254</v>
      </c>
      <c r="G87" s="238"/>
      <c r="H87" s="238"/>
      <c r="I87" s="238"/>
      <c r="J87" s="238"/>
      <c r="K87" s="238"/>
      <c r="L87" s="238"/>
    </row>
    <row r="88" spans="2:12" ht="24.95" customHeight="1">
      <c r="B88" s="94" t="s">
        <v>167</v>
      </c>
      <c r="D88" s="105" t="s">
        <v>4</v>
      </c>
      <c r="E88" s="37">
        <f>E72</f>
        <v>0</v>
      </c>
      <c r="F88" s="237" t="s">
        <v>1</v>
      </c>
      <c r="G88" s="238"/>
      <c r="H88" s="238"/>
      <c r="I88" s="238"/>
      <c r="J88" s="238"/>
      <c r="K88" s="238"/>
      <c r="L88" s="238"/>
    </row>
    <row r="89" spans="2:12" ht="24.95" customHeight="1">
      <c r="B89" s="94" t="s">
        <v>168</v>
      </c>
      <c r="D89" s="105" t="s">
        <v>5</v>
      </c>
      <c r="E89" s="37">
        <f>E63+E64+E65+E66+E67+E68+E69+'【個人】2回目＞計算用シート'!E89</f>
        <v>0</v>
      </c>
      <c r="F89" s="111" t="s">
        <v>253</v>
      </c>
      <c r="G89" s="112"/>
      <c r="H89" s="112"/>
      <c r="I89" s="112"/>
      <c r="J89" s="112"/>
      <c r="K89" s="112"/>
      <c r="L89" s="112"/>
    </row>
    <row r="90" spans="2:12" ht="24.95" customHeight="1">
      <c r="B90" s="94" t="s">
        <v>169</v>
      </c>
      <c r="D90" s="105" t="s">
        <v>6</v>
      </c>
      <c r="E90" s="37">
        <f>IFERROR(INT(IF(((E87-E88)*E86/E89)&gt;=0,(E87-E88)*E86/E89,0)),IFERROR(INT(IF(((E87-E88)*E86/E89)&gt;=0,(E87-E88)*E86/E89,0)),0))</f>
        <v>0</v>
      </c>
      <c r="F90" s="237" t="s">
        <v>7</v>
      </c>
      <c r="G90" s="251"/>
      <c r="H90" s="251"/>
      <c r="I90" s="238"/>
      <c r="J90" s="238"/>
    </row>
    <row r="91" spans="2:12" ht="24.95" customHeight="1" thickBot="1">
      <c r="B91" s="94" t="s">
        <v>170</v>
      </c>
      <c r="D91" s="113" t="s">
        <v>8</v>
      </c>
      <c r="E91" s="38">
        <f>E74+E75</f>
        <v>0</v>
      </c>
      <c r="F91" s="237" t="s">
        <v>9</v>
      </c>
      <c r="G91" s="251"/>
      <c r="H91" s="251"/>
      <c r="I91" s="238"/>
      <c r="J91" s="238"/>
    </row>
    <row r="92" spans="2:12" ht="24.95" customHeight="1" thickTop="1" thickBot="1">
      <c r="B92" s="94" t="s">
        <v>171</v>
      </c>
      <c r="D92" s="114" t="s">
        <v>10</v>
      </c>
      <c r="E92" s="115">
        <f>INT(IF(E91=E86,0,IF(E90&gt;E86,E86-E91,MAX(E90-E91,0))))</f>
        <v>0</v>
      </c>
      <c r="F92" s="250" t="s">
        <v>30</v>
      </c>
      <c r="G92" s="251"/>
      <c r="H92" s="251"/>
      <c r="I92" s="238"/>
      <c r="J92" s="238"/>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'【個人】2回目＞計算用シート'!F124</f>
        <v>0</v>
      </c>
      <c r="F124" s="41">
        <f>F45</f>
        <v>0</v>
      </c>
      <c r="G124" s="134"/>
    </row>
    <row r="125" spans="2:12" ht="24.95" customHeight="1">
      <c r="B125" s="86"/>
      <c r="D125" s="121" t="s">
        <v>229</v>
      </c>
      <c r="E125" s="53">
        <f>'【個人】2回目＞計算用シート'!F125</f>
        <v>0</v>
      </c>
      <c r="F125" s="41">
        <f>F46</f>
        <v>0</v>
      </c>
    </row>
    <row r="126" spans="2:12" ht="24.95" customHeight="1">
      <c r="B126" s="86"/>
      <c r="D126" s="121" t="s">
        <v>228</v>
      </c>
      <c r="E126" s="53">
        <f>'【個人】2回目＞計算用シート'!F126</f>
        <v>0</v>
      </c>
      <c r="F126" s="41">
        <f>F47</f>
        <v>0</v>
      </c>
      <c r="H126" s="69" t="s">
        <v>233</v>
      </c>
    </row>
    <row r="127" spans="2:12" ht="24.95" customHeight="1">
      <c r="B127" s="86"/>
      <c r="D127" s="121" t="s">
        <v>231</v>
      </c>
      <c r="E127" s="53">
        <f>'【個人】2回目＞計算用シート'!F127</f>
        <v>0</v>
      </c>
      <c r="F127" s="41">
        <f>J132</f>
        <v>0</v>
      </c>
      <c r="G127" s="156" t="s">
        <v>242</v>
      </c>
      <c r="H127" s="159" t="s">
        <v>234</v>
      </c>
      <c r="I127" s="119" t="s">
        <v>249</v>
      </c>
      <c r="J127" s="160" t="s">
        <v>235</v>
      </c>
      <c r="K127" s="244"/>
      <c r="L127" s="245"/>
    </row>
    <row r="128" spans="2:12" ht="24.95" customHeight="1">
      <c r="B128" s="86"/>
      <c r="D128" s="121" t="s">
        <v>232</v>
      </c>
      <c r="E128" s="53">
        <f>'【個人】2回目＞計算用シート'!F128</f>
        <v>0</v>
      </c>
      <c r="F128" s="41">
        <f>F126-F127</f>
        <v>0</v>
      </c>
      <c r="H128" s="161" t="s">
        <v>237</v>
      </c>
      <c r="I128" s="175">
        <f>'【個人】2回目＞計算用シート'!J128</f>
        <v>0</v>
      </c>
      <c r="J128" s="165"/>
      <c r="K128" s="239"/>
      <c r="L128" s="240"/>
    </row>
    <row r="129" spans="2:12" ht="24.95" customHeight="1">
      <c r="B129" s="86"/>
      <c r="D129" s="121" t="s">
        <v>241</v>
      </c>
      <c r="E129" s="53">
        <f>'【個人】2回目＞計算用シート'!F129</f>
        <v>0</v>
      </c>
      <c r="F129" s="41">
        <f>F128-J129</f>
        <v>0</v>
      </c>
      <c r="H129" s="161" t="s">
        <v>238</v>
      </c>
      <c r="I129" s="175">
        <f>'【個人】2回目＞計算用シート'!J129</f>
        <v>0</v>
      </c>
      <c r="J129" s="165"/>
      <c r="K129" s="239"/>
      <c r="L129" s="240"/>
    </row>
    <row r="130" spans="2:12" ht="24.95" customHeight="1">
      <c r="B130" s="86"/>
      <c r="D130" s="121" t="s">
        <v>43</v>
      </c>
      <c r="E130" s="53">
        <f>'【個人】2回目＞計算用シート'!F130</f>
        <v>0</v>
      </c>
      <c r="F130" s="41">
        <f>F101</f>
        <v>0</v>
      </c>
      <c r="H130" s="161" t="s">
        <v>239</v>
      </c>
      <c r="I130" s="175">
        <f>'【個人】2回目＞計算用シート'!J130</f>
        <v>0</v>
      </c>
      <c r="J130" s="165"/>
      <c r="K130" s="239"/>
      <c r="L130" s="240"/>
    </row>
    <row r="131" spans="2:12" ht="24.95" customHeight="1" thickBot="1">
      <c r="B131" s="86"/>
      <c r="D131" s="121" t="s">
        <v>44</v>
      </c>
      <c r="E131" s="53">
        <f>'【個人】2回目＞計算用シート'!F131</f>
        <v>0</v>
      </c>
      <c r="F131" s="41">
        <f>F109</f>
        <v>0</v>
      </c>
      <c r="H131" s="162" t="s">
        <v>240</v>
      </c>
      <c r="I131" s="176">
        <f>'【個人】2回目＞計算用シート'!J131</f>
        <v>0</v>
      </c>
      <c r="J131" s="167"/>
      <c r="K131" s="239"/>
      <c r="L131" s="240"/>
    </row>
    <row r="132" spans="2:12" ht="24.95" customHeight="1" thickTop="1">
      <c r="B132" s="86"/>
      <c r="D132" s="121" t="s">
        <v>45</v>
      </c>
      <c r="E132" s="53">
        <f>'【個人】2回目＞計算用シート'!F132</f>
        <v>0</v>
      </c>
      <c r="F132" s="23"/>
      <c r="G132" s="69"/>
      <c r="H132" s="163" t="s">
        <v>236</v>
      </c>
      <c r="I132" s="168">
        <f>'【個人】2回目＞計算用シート'!J132</f>
        <v>0</v>
      </c>
      <c r="J132" s="169">
        <f>J128-J129-J130+J131</f>
        <v>0</v>
      </c>
      <c r="K132" s="239"/>
      <c r="L132" s="240"/>
    </row>
    <row r="133" spans="2:12" ht="24.95" customHeight="1">
      <c r="B133" s="86"/>
      <c r="D133" s="121" t="s">
        <v>46</v>
      </c>
      <c r="E133" s="53">
        <f>'【個人】2回目＞計算用シート'!F133</f>
        <v>0</v>
      </c>
      <c r="F133" s="23"/>
    </row>
    <row r="134" spans="2:12" ht="24.95" customHeight="1">
      <c r="B134" s="86"/>
      <c r="D134" s="121" t="s">
        <v>47</v>
      </c>
      <c r="E134" s="53">
        <f>'【個人】2回目＞計算用シート'!F134</f>
        <v>0</v>
      </c>
      <c r="F134" s="41">
        <f>F119</f>
        <v>0</v>
      </c>
      <c r="G134" s="134"/>
      <c r="H134" s="134"/>
    </row>
    <row r="135" spans="2:12" ht="24.95" customHeight="1">
      <c r="B135" s="86"/>
      <c r="D135" s="121" t="s">
        <v>50</v>
      </c>
      <c r="E135" s="53">
        <f>'【個人】2回目＞計算用シート'!F135</f>
        <v>0</v>
      </c>
      <c r="F135" s="41">
        <f>F117</f>
        <v>0</v>
      </c>
    </row>
    <row r="136" spans="2:12" ht="24.95" customHeight="1">
      <c r="B136" s="86"/>
      <c r="D136" s="121" t="s">
        <v>51</v>
      </c>
      <c r="E136" s="53">
        <f>'【個人】2回目＞計算用シート'!F136</f>
        <v>0</v>
      </c>
      <c r="F136" s="41">
        <f>F118</f>
        <v>0</v>
      </c>
    </row>
    <row r="137" spans="2:12" ht="24.95" customHeight="1">
      <c r="B137" s="94" t="s">
        <v>174</v>
      </c>
      <c r="D137" s="136" t="s">
        <v>63</v>
      </c>
      <c r="E137" s="53">
        <f>'【個人】2回目＞計算用シート'!F137</f>
        <v>0</v>
      </c>
      <c r="F137" s="41">
        <f>F128+F131+F134</f>
        <v>0</v>
      </c>
    </row>
    <row r="138" spans="2:12" ht="24.95" customHeight="1">
      <c r="B138" s="86"/>
      <c r="D138" s="121" t="s">
        <v>141</v>
      </c>
      <c r="E138" s="53">
        <f>'【個人】2回目＞計算用シート'!F138</f>
        <v>0</v>
      </c>
      <c r="F138" s="51"/>
    </row>
    <row r="139" spans="2:12" ht="24.95" customHeight="1">
      <c r="B139" s="94" t="s">
        <v>175</v>
      </c>
      <c r="D139" s="121" t="s">
        <v>64</v>
      </c>
      <c r="E139" s="53">
        <f>'【個人】2回目＞計算用シート'!F139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62"/>
      <c r="F148" s="263"/>
      <c r="G148" s="264"/>
      <c r="H148" s="264"/>
      <c r="I148" s="265"/>
      <c r="J148" s="265"/>
    </row>
    <row r="149" spans="2:10" ht="24.95" customHeight="1">
      <c r="B149" s="86"/>
      <c r="D149" s="148"/>
      <c r="E149" s="171"/>
      <c r="F149" s="149"/>
      <c r="G149" s="268"/>
      <c r="H149" s="269"/>
      <c r="I149" s="270"/>
      <c r="J149" s="271"/>
    </row>
    <row r="150" spans="2:10" ht="24.95" customHeight="1">
      <c r="B150" s="86"/>
      <c r="D150" s="148"/>
      <c r="E150" s="171"/>
      <c r="F150" s="149"/>
      <c r="G150" s="268"/>
      <c r="H150" s="270"/>
      <c r="I150" s="270"/>
      <c r="J150" s="271"/>
    </row>
    <row r="151" spans="2:10" ht="24.95" customHeight="1">
      <c r="B151" s="89"/>
      <c r="D151" s="147"/>
      <c r="E151" s="172"/>
      <c r="F151" s="150"/>
      <c r="G151" s="272"/>
      <c r="H151" s="270"/>
      <c r="I151" s="151"/>
      <c r="J151" s="52"/>
    </row>
    <row r="152" spans="2:10" ht="24.95" customHeight="1">
      <c r="B152" s="86"/>
      <c r="D152" s="147"/>
      <c r="E152" s="173"/>
      <c r="F152" s="174"/>
      <c r="G152" s="266"/>
      <c r="H152" s="266"/>
      <c r="I152" s="267"/>
      <c r="J152" s="267"/>
    </row>
    <row r="153" spans="2:10" ht="24.95" customHeight="1">
      <c r="B153" s="86"/>
      <c r="D153" s="147"/>
      <c r="E153" s="173"/>
      <c r="F153" s="174"/>
      <c r="G153" s="266"/>
      <c r="H153" s="266"/>
      <c r="I153" s="267"/>
      <c r="J153" s="267"/>
    </row>
    <row r="154" spans="2:10" ht="24.95" customHeight="1">
      <c r="B154" s="89"/>
      <c r="D154" s="147"/>
      <c r="E154" s="147"/>
      <c r="F154" s="147"/>
      <c r="G154" s="273"/>
      <c r="H154" s="274"/>
      <c r="I154" s="275"/>
      <c r="J154" s="274"/>
    </row>
    <row r="155" spans="2:10" ht="24.95" customHeight="1">
      <c r="B155" s="86"/>
      <c r="D155" s="139" t="s">
        <v>117</v>
      </c>
    </row>
    <row r="156" spans="2:10" ht="39.950000000000003" customHeight="1">
      <c r="B156" s="86"/>
      <c r="D156" s="130" t="s">
        <v>13</v>
      </c>
      <c r="E156" s="95" t="s">
        <v>75</v>
      </c>
      <c r="F156" s="145" t="s">
        <v>76</v>
      </c>
      <c r="G156" s="248" t="s">
        <v>184</v>
      </c>
      <c r="H156" s="249"/>
    </row>
    <row r="157" spans="2:10" ht="24.95" customHeight="1">
      <c r="B157" s="86"/>
      <c r="D157" s="217" t="s">
        <v>73</v>
      </c>
      <c r="E157" s="57" t="str">
        <f>'【個人】1回目＞計算用シート'!E157</f>
        <v>　　　　年　　　月時点</v>
      </c>
      <c r="F157" s="57" t="str">
        <f>'【個人】1回目＞計算用シート'!F157</f>
        <v>　　　　年　　　月時点</v>
      </c>
      <c r="G157" s="219" t="s">
        <v>78</v>
      </c>
      <c r="H157" s="220"/>
    </row>
    <row r="158" spans="2:10" ht="24.95" customHeight="1">
      <c r="B158" s="94" t="s">
        <v>181</v>
      </c>
      <c r="D158" s="218"/>
      <c r="E158" s="56">
        <f>'【個人】1回目＞計算用シート'!E158</f>
        <v>0</v>
      </c>
      <c r="F158" s="56">
        <f>'【個人】1回目＞計算用シート'!F158</f>
        <v>0</v>
      </c>
      <c r="G158" s="246"/>
      <c r="H158" s="247"/>
    </row>
    <row r="159" spans="2:10" ht="24.95" customHeight="1">
      <c r="B159" s="86"/>
      <c r="D159" s="217" t="s">
        <v>97</v>
      </c>
      <c r="E159" s="57" t="str">
        <f>'【個人】1回目＞計算用シート'!E159</f>
        <v>　　　　年　　　月時点</v>
      </c>
      <c r="F159" s="57" t="str">
        <f>'【個人】1回目＞計算用シート'!F159</f>
        <v>　　　　年　　　月時点</v>
      </c>
      <c r="G159" s="219" t="s">
        <v>78</v>
      </c>
      <c r="H159" s="220"/>
    </row>
    <row r="160" spans="2:10" ht="24.95" customHeight="1">
      <c r="B160" s="94" t="s">
        <v>182</v>
      </c>
      <c r="D160" s="218"/>
      <c r="E160" s="56">
        <f>'【個人】1回目＞計算用シート'!E160</f>
        <v>0</v>
      </c>
      <c r="F160" s="56">
        <f>'【個人】1回目＞計算用シート'!F160</f>
        <v>0</v>
      </c>
      <c r="G160" s="246"/>
      <c r="H160" s="247"/>
    </row>
    <row r="162" spans="4:4" ht="24.95" customHeight="1">
      <c r="D162" s="64" t="s">
        <v>82</v>
      </c>
    </row>
  </sheetData>
  <sheetProtection algorithmName="SHA-512" hashValue="PHX/U+7Ty48SVBBzKNofbffFVdHDw6UTS1+GTed3K5WMkv9Y52scZ+ppcQtzEIw+ogNsNJ6nckCZ7+1ua5RGdA==" saltValue="LYS5We1ufVYEOmm0o51WHQ==" spinCount="100000" sheet="1" objects="1" scenarios="1" selectLockedCells="1"/>
  <mergeCells count="69">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40" priority="7">
      <formula>$E$10=$M$10</formula>
    </cfRule>
    <cfRule type="expression" dxfId="139" priority="2">
      <formula>$E$10=$M$9</formula>
    </cfRule>
    <cfRule type="expression" dxfId="138" priority="10">
      <formula>$E$10=$M$11</formula>
    </cfRule>
    <cfRule type="expression" dxfId="137" priority="39">
      <formula>$E$16=$M$21</formula>
    </cfRule>
  </conditionalFormatting>
  <conditionalFormatting sqref="D154:G154 I154">
    <cfRule type="expression" dxfId="136" priority="29">
      <formula>$E$10=$M$14</formula>
    </cfRule>
    <cfRule type="expression" dxfId="135" priority="30">
      <formula>$E$10=$M$13</formula>
    </cfRule>
    <cfRule type="expression" dxfId="134" priority="31">
      <formula>$E$10=$M$12</formula>
    </cfRule>
    <cfRule type="expression" dxfId="133" priority="32">
      <formula>$E$10=$M$11</formula>
    </cfRule>
    <cfRule type="expression" dxfId="132" priority="33">
      <formula>$E$9=$M$10</formula>
    </cfRule>
    <cfRule type="expression" dxfId="131" priority="34">
      <formula>$E$10=$M$9</formula>
    </cfRule>
  </conditionalFormatting>
  <conditionalFormatting sqref="D148:H148 D149:G149 I149:J149 D150:J153 D155:J160">
    <cfRule type="expression" dxfId="130" priority="37">
      <formula>$E$10=$M$12</formula>
    </cfRule>
    <cfRule type="expression" dxfId="129" priority="36">
      <formula>$E$10=$M$13</formula>
    </cfRule>
    <cfRule type="expression" dxfId="128" priority="35">
      <formula>$E$10=$M$14</formula>
    </cfRule>
    <cfRule type="expression" dxfId="127" priority="47">
      <formula>$E$10=$M$9</formula>
    </cfRule>
    <cfRule type="expression" dxfId="126" priority="46">
      <formula>$E$9=$M$10</formula>
    </cfRule>
    <cfRule type="expression" dxfId="125" priority="38">
      <formula>$E$10=$M$11</formula>
    </cfRule>
  </conditionalFormatting>
  <conditionalFormatting sqref="D146:J147 D148:H148 D149:G149 I149:J149 D150:J153 D154:G154 D155:J160">
    <cfRule type="expression" dxfId="124" priority="1">
      <formula>$E$17=$M$21</formula>
    </cfRule>
    <cfRule type="expression" dxfId="123" priority="9">
      <formula>$E$10=$M$15</formula>
    </cfRule>
  </conditionalFormatting>
  <conditionalFormatting sqref="D146:J147">
    <cfRule type="expression" dxfId="122" priority="13">
      <formula>$E$10=$M$14</formula>
    </cfRule>
    <cfRule type="expression" dxfId="121" priority="14">
      <formula>$E$10=$M$13</formula>
    </cfRule>
    <cfRule type="expression" dxfId="120" priority="18">
      <formula>$E$10=$M$9</formula>
    </cfRule>
    <cfRule type="expression" dxfId="119" priority="17">
      <formula>$E$9=$M$10</formula>
    </cfRule>
    <cfRule type="expression" dxfId="118" priority="16">
      <formula>$E$10=$M$11</formula>
    </cfRule>
    <cfRule type="expression" dxfId="117" priority="15">
      <formula>$E$10=$M$12</formula>
    </cfRule>
  </conditionalFormatting>
  <conditionalFormatting sqref="E14:E15">
    <cfRule type="containsBlanks" dxfId="116" priority="4">
      <formula>LEN(TRIM(E14))=0</formula>
    </cfRule>
  </conditionalFormatting>
  <conditionalFormatting sqref="E16:E17">
    <cfRule type="expression" dxfId="115" priority="56">
      <formula>$E$10=$M$11</formula>
    </cfRule>
    <cfRule type="expression" dxfId="114" priority="57">
      <formula>$E$10=$M$10</formula>
    </cfRule>
    <cfRule type="expression" dxfId="113" priority="58">
      <formula>$E$10=$M$9</formula>
    </cfRule>
  </conditionalFormatting>
  <conditionalFormatting sqref="E17">
    <cfRule type="expression" dxfId="112" priority="52">
      <formula>$E$10=$M$15</formula>
    </cfRule>
    <cfRule type="expression" dxfId="111" priority="53">
      <formula>$E$10=$M$14</formula>
    </cfRule>
    <cfRule type="expression" dxfId="110" priority="54">
      <formula>$E$10=$M$13</formula>
    </cfRule>
    <cfRule type="expression" dxfId="109" priority="55">
      <formula>$E$10=$M$12</formula>
    </cfRule>
  </conditionalFormatting>
  <conditionalFormatting sqref="E68:E69">
    <cfRule type="containsBlanks" dxfId="108" priority="8">
      <formula>LEN(TRIM(E68))=0</formula>
    </cfRule>
  </conditionalFormatting>
  <conditionalFormatting sqref="E130:E136">
    <cfRule type="containsBlanks" priority="5">
      <formula>LEN(TRIM(E130))=0</formula>
    </cfRule>
  </conditionalFormatting>
  <conditionalFormatting sqref="E45:F46">
    <cfRule type="containsBlanks" dxfId="107" priority="45">
      <formula>LEN(TRIM(E45))=0</formula>
    </cfRule>
  </conditionalFormatting>
  <conditionalFormatting sqref="E48:F48">
    <cfRule type="containsBlanks" dxfId="106" priority="44">
      <formula>LEN(TRIM(E48))=0</formula>
    </cfRule>
  </conditionalFormatting>
  <conditionalFormatting sqref="E50:F51 E53:F53">
    <cfRule type="containsBlanks" dxfId="105" priority="43">
      <formula>LEN(TRIM(E50))=0</formula>
    </cfRule>
  </conditionalFormatting>
  <conditionalFormatting sqref="E57:F57">
    <cfRule type="containsBlanks" dxfId="104" priority="42">
      <formula>LEN(TRIM(E57))=0</formula>
    </cfRule>
  </conditionalFormatting>
  <conditionalFormatting sqref="E98:F100 E105:F105 E19:J23 D28:J36 E71:E72 E74:E75">
    <cfRule type="containsBlanks" dxfId="103" priority="62">
      <formula>LEN(TRIM(D19))=0</formula>
    </cfRule>
  </conditionalFormatting>
  <conditionalFormatting sqref="E108:F108">
    <cfRule type="containsBlanks" dxfId="102" priority="40">
      <formula>LEN(TRIM(E108))=0</formula>
    </cfRule>
  </conditionalFormatting>
  <conditionalFormatting sqref="E113:F116 E118:F118">
    <cfRule type="containsBlanks" dxfId="101" priority="50">
      <formula>LEN(TRIM(E113))=0</formula>
    </cfRule>
  </conditionalFormatting>
  <conditionalFormatting sqref="F129">
    <cfRule type="containsBlanks" dxfId="100" priority="6">
      <formula>LEN(TRIM(F129))=0</formula>
    </cfRule>
  </conditionalFormatting>
  <conditionalFormatting sqref="F132:F133">
    <cfRule type="containsBlanks" dxfId="99" priority="41">
      <formula>LEN(TRIM(F132))=0</formula>
    </cfRule>
  </conditionalFormatting>
  <conditionalFormatting sqref="F138">
    <cfRule type="containsBlanks" dxfId="98" priority="51">
      <formula>LEN(TRIM(F138))=0</formula>
    </cfRule>
  </conditionalFormatting>
  <conditionalFormatting sqref="F152:F153">
    <cfRule type="containsBlanks" priority="49">
      <formula>LEN(TRIM(F152))=0</formula>
    </cfRule>
  </conditionalFormatting>
  <conditionalFormatting sqref="G158:H158 G160:H160">
    <cfRule type="containsBlanks" dxfId="97" priority="48">
      <formula>LEN(TRIM(G158))=0</formula>
    </cfRule>
  </conditionalFormatting>
  <conditionalFormatting sqref="I154">
    <cfRule type="expression" dxfId="96" priority="28">
      <formula>$E$10=$M$15</formula>
    </cfRule>
    <cfRule type="expression" dxfId="95" priority="27">
      <formula>$E$17=$M$21</formula>
    </cfRule>
  </conditionalFormatting>
  <conditionalFormatting sqref="J128:J131">
    <cfRule type="containsBlanks" dxfId="94" priority="3">
      <formula>LEN(TRIM(J128))=0</formula>
    </cfRule>
  </conditionalFormatting>
  <dataValidations count="1">
    <dataValidation allowBlank="1" showInputMessage="1" showErrorMessage="1" prompt="該当がない場合は0を記入してください。" sqref="F132:F133" xr:uid="{C7BE124B-47BB-422B-9DFE-3E853FBF127C}"/>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計算シート【個人事業主用】v2.0</v>
      </c>
    </row>
    <row r="2" spans="1:13" ht="24.95" customHeight="1">
      <c r="D2" s="65" t="s">
        <v>88</v>
      </c>
      <c r="I2" s="66"/>
      <c r="J2" s="67" t="s">
        <v>189</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60">
        <f>'【個人】1回目＞計算用シート'!E10</f>
        <v>0</v>
      </c>
      <c r="F10" s="261"/>
      <c r="G10" s="77"/>
      <c r="H10" s="77"/>
      <c r="I10" s="68"/>
      <c r="M10" s="64" t="s">
        <v>110</v>
      </c>
    </row>
    <row r="11" spans="1:13" ht="24.95" customHeight="1">
      <c r="B11" s="78" t="s">
        <v>151</v>
      </c>
      <c r="D11" s="76" t="s">
        <v>12</v>
      </c>
      <c r="E11" s="260">
        <f>'【個人】1回目＞計算用シート'!E11</f>
        <v>0</v>
      </c>
      <c r="F11" s="261"/>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185"/>
      <c r="F19" s="185"/>
      <c r="G19" s="185"/>
      <c r="H19" s="185"/>
      <c r="I19" s="185"/>
      <c r="J19" s="185"/>
      <c r="K19" s="83"/>
      <c r="L19" s="83"/>
      <c r="M19" s="83"/>
      <c r="N19" s="83"/>
      <c r="O19" s="83"/>
    </row>
    <row r="20" spans="2:15" ht="24.75" customHeight="1">
      <c r="B20" s="78" t="s">
        <v>157</v>
      </c>
      <c r="D20" s="190" t="s">
        <v>89</v>
      </c>
      <c r="E20" s="192"/>
      <c r="F20" s="192"/>
      <c r="G20" s="192"/>
      <c r="H20" s="192"/>
      <c r="I20" s="192"/>
      <c r="J20" s="192"/>
      <c r="K20" s="83"/>
      <c r="L20" s="83"/>
      <c r="M20" s="83" t="s">
        <v>129</v>
      </c>
      <c r="N20" s="83"/>
      <c r="O20" s="83"/>
    </row>
    <row r="21" spans="2:15" ht="24.75" customHeight="1">
      <c r="B21" s="85"/>
      <c r="D21" s="191"/>
      <c r="E21" s="192"/>
      <c r="F21" s="192"/>
      <c r="G21" s="192"/>
      <c r="H21" s="192"/>
      <c r="I21" s="192"/>
      <c r="J21" s="192"/>
      <c r="K21" s="83"/>
      <c r="L21" s="83"/>
      <c r="M21" s="83" t="s">
        <v>132</v>
      </c>
      <c r="N21" s="83"/>
      <c r="O21" s="83"/>
    </row>
    <row r="22" spans="2:15" ht="24.75" customHeight="1">
      <c r="B22" s="85"/>
      <c r="D22" s="191"/>
      <c r="E22" s="192"/>
      <c r="F22" s="192"/>
      <c r="G22" s="192"/>
      <c r="H22" s="192"/>
      <c r="I22" s="192"/>
      <c r="J22" s="192"/>
      <c r="K22" s="83"/>
      <c r="L22" s="83"/>
      <c r="M22" s="83"/>
      <c r="N22" s="83"/>
      <c r="O22" s="83"/>
    </row>
    <row r="23" spans="2:15" ht="24.75" customHeight="1">
      <c r="B23" s="85"/>
      <c r="D23" s="191"/>
      <c r="E23" s="192"/>
      <c r="F23" s="192"/>
      <c r="G23" s="192"/>
      <c r="H23" s="192"/>
      <c r="I23" s="192"/>
      <c r="J23" s="19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03"/>
      <c r="E28" s="204"/>
      <c r="F28" s="204"/>
      <c r="G28" s="204"/>
      <c r="H28" s="204"/>
      <c r="I28" s="204"/>
      <c r="J28" s="205"/>
      <c r="K28" s="83"/>
      <c r="L28" s="83"/>
      <c r="M28" s="83"/>
      <c r="N28" s="83"/>
      <c r="O28" s="83"/>
    </row>
    <row r="29" spans="2:15" ht="24.75" customHeight="1">
      <c r="B29" s="86"/>
      <c r="D29" s="206"/>
      <c r="E29" s="207"/>
      <c r="F29" s="207"/>
      <c r="G29" s="207"/>
      <c r="H29" s="207"/>
      <c r="I29" s="207"/>
      <c r="J29" s="208"/>
      <c r="K29" s="83"/>
      <c r="L29" s="83"/>
      <c r="M29" s="83"/>
      <c r="N29" s="83"/>
      <c r="O29" s="83"/>
    </row>
    <row r="30" spans="2:15" ht="24.75" customHeight="1">
      <c r="B30" s="86"/>
      <c r="D30" s="206"/>
      <c r="E30" s="207"/>
      <c r="F30" s="207"/>
      <c r="G30" s="207"/>
      <c r="H30" s="207"/>
      <c r="I30" s="207"/>
      <c r="J30" s="208"/>
      <c r="K30" s="83"/>
      <c r="L30" s="83"/>
      <c r="M30" s="83"/>
      <c r="N30" s="83"/>
      <c r="O30" s="83"/>
    </row>
    <row r="31" spans="2:15" ht="24.75" customHeight="1">
      <c r="B31" s="86"/>
      <c r="D31" s="206"/>
      <c r="E31" s="207"/>
      <c r="F31" s="207"/>
      <c r="G31" s="207"/>
      <c r="H31" s="207"/>
      <c r="I31" s="207"/>
      <c r="J31" s="208"/>
      <c r="K31" s="83"/>
      <c r="L31" s="83"/>
      <c r="M31" s="83"/>
      <c r="N31" s="83"/>
      <c r="O31" s="83"/>
    </row>
    <row r="32" spans="2:15" ht="24.75" customHeight="1">
      <c r="B32" s="86"/>
      <c r="D32" s="206"/>
      <c r="E32" s="207"/>
      <c r="F32" s="207"/>
      <c r="G32" s="207"/>
      <c r="H32" s="207"/>
      <c r="I32" s="207"/>
      <c r="J32" s="208"/>
      <c r="K32" s="83"/>
      <c r="L32" s="83"/>
      <c r="M32" s="83"/>
      <c r="N32" s="83"/>
      <c r="O32" s="83"/>
    </row>
    <row r="33" spans="2:15" ht="24.75" customHeight="1">
      <c r="B33" s="86"/>
      <c r="D33" s="206"/>
      <c r="E33" s="207"/>
      <c r="F33" s="207"/>
      <c r="G33" s="207"/>
      <c r="H33" s="207"/>
      <c r="I33" s="207"/>
      <c r="J33" s="208"/>
      <c r="K33" s="83"/>
      <c r="L33" s="83"/>
      <c r="M33" s="83"/>
      <c r="N33" s="83"/>
      <c r="O33" s="83"/>
    </row>
    <row r="34" spans="2:15" ht="24.75" customHeight="1">
      <c r="B34" s="86"/>
      <c r="D34" s="206"/>
      <c r="E34" s="207"/>
      <c r="F34" s="207"/>
      <c r="G34" s="207"/>
      <c r="H34" s="207"/>
      <c r="I34" s="207"/>
      <c r="J34" s="208"/>
      <c r="K34" s="83"/>
      <c r="L34" s="83"/>
      <c r="M34" s="83"/>
      <c r="N34" s="83"/>
      <c r="O34" s="83"/>
    </row>
    <row r="35" spans="2:15" ht="24.75" customHeight="1">
      <c r="B35" s="86"/>
      <c r="D35" s="206"/>
      <c r="E35" s="207"/>
      <c r="F35" s="207"/>
      <c r="G35" s="207"/>
      <c r="H35" s="207"/>
      <c r="I35" s="207"/>
      <c r="J35" s="208"/>
      <c r="K35" s="83"/>
      <c r="L35" s="83"/>
      <c r="M35" s="83"/>
      <c r="N35" s="83"/>
      <c r="O35" s="83"/>
    </row>
    <row r="36" spans="2:15" ht="24.75" customHeight="1">
      <c r="B36" s="86"/>
      <c r="D36" s="209"/>
      <c r="E36" s="210"/>
      <c r="F36" s="210"/>
      <c r="G36" s="210"/>
      <c r="H36" s="210"/>
      <c r="I36" s="210"/>
      <c r="J36" s="211"/>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180" t="s">
        <v>18</v>
      </c>
      <c r="E39" s="180"/>
      <c r="F39" s="180"/>
      <c r="G39" s="180"/>
      <c r="H39" s="180"/>
      <c r="I39" s="180"/>
      <c r="J39" s="180"/>
      <c r="K39" s="83"/>
      <c r="L39" s="83"/>
      <c r="M39" s="83"/>
      <c r="N39" s="83"/>
      <c r="O39" s="83"/>
    </row>
    <row r="40" spans="2:15" ht="24.95" customHeight="1">
      <c r="B40" s="86"/>
      <c r="D40" s="181" t="s">
        <v>19</v>
      </c>
      <c r="E40" s="180"/>
      <c r="F40" s="180"/>
      <c r="G40" s="180"/>
      <c r="H40" s="180"/>
      <c r="I40" s="180"/>
      <c r="J40" s="180"/>
    </row>
    <row r="41" spans="2:15" ht="24.95" customHeight="1">
      <c r="B41" s="86"/>
      <c r="D41" s="182" t="s">
        <v>246</v>
      </c>
      <c r="E41" s="183"/>
      <c r="F41" s="183"/>
      <c r="G41" s="183"/>
      <c r="H41" s="183"/>
      <c r="I41" s="183"/>
      <c r="J41" s="183"/>
    </row>
    <row r="42" spans="2:15" ht="24.95" customHeight="1">
      <c r="B42" s="86"/>
      <c r="D42" s="195" t="s">
        <v>207</v>
      </c>
      <c r="E42" s="198" t="s">
        <v>217</v>
      </c>
      <c r="F42" s="201" t="s">
        <v>216</v>
      </c>
      <c r="G42" s="201"/>
      <c r="H42" s="201"/>
      <c r="I42" s="201"/>
      <c r="J42" s="201"/>
    </row>
    <row r="43" spans="2:15" ht="24.95" customHeight="1">
      <c r="B43" s="86"/>
      <c r="D43" s="196"/>
      <c r="E43" s="199"/>
      <c r="F43" s="186" t="s">
        <v>15</v>
      </c>
      <c r="G43" s="214" t="s">
        <v>163</v>
      </c>
      <c r="H43" s="215"/>
      <c r="I43" s="215"/>
      <c r="J43" s="216"/>
    </row>
    <row r="44" spans="2:15" ht="24.95" customHeight="1">
      <c r="B44" s="86"/>
      <c r="D44" s="197"/>
      <c r="E44" s="200"/>
      <c r="F44" s="187"/>
      <c r="G44" s="88" t="s">
        <v>16</v>
      </c>
      <c r="H44" s="19"/>
      <c r="I44" s="88" t="s">
        <v>16</v>
      </c>
      <c r="J44" s="19"/>
    </row>
    <row r="45" spans="2:15" ht="24.95" customHeight="1">
      <c r="B45" s="89"/>
      <c r="D45" s="90" t="s">
        <v>197</v>
      </c>
      <c r="E45" s="18"/>
      <c r="F45" s="18"/>
      <c r="G45" s="202"/>
      <c r="H45" s="194"/>
      <c r="I45" s="193"/>
      <c r="J45" s="194"/>
    </row>
    <row r="46" spans="2:15" ht="24.95" customHeight="1">
      <c r="B46" s="86"/>
      <c r="D46" s="90" t="s">
        <v>198</v>
      </c>
      <c r="E46" s="18"/>
      <c r="F46" s="18"/>
      <c r="G46" s="202"/>
      <c r="H46" s="194"/>
      <c r="I46" s="193"/>
      <c r="J46" s="194"/>
    </row>
    <row r="47" spans="2:15" ht="24.95" customHeight="1">
      <c r="B47" s="89"/>
      <c r="D47" s="90" t="s">
        <v>199</v>
      </c>
      <c r="E47" s="34">
        <f>E45-E46</f>
        <v>0</v>
      </c>
      <c r="F47" s="34">
        <f>F45-F46</f>
        <v>0</v>
      </c>
      <c r="G47" s="212">
        <f>G45-G46</f>
        <v>0</v>
      </c>
      <c r="H47" s="189"/>
      <c r="I47" s="188">
        <f>I45-I46</f>
        <v>0</v>
      </c>
      <c r="J47" s="189"/>
    </row>
    <row r="48" spans="2:15" ht="24.95" customHeight="1">
      <c r="B48" s="86"/>
      <c r="D48" s="90" t="s">
        <v>200</v>
      </c>
      <c r="E48" s="18"/>
      <c r="F48" s="18"/>
      <c r="G48" s="202"/>
      <c r="H48" s="194"/>
      <c r="I48" s="193"/>
      <c r="J48" s="194"/>
    </row>
    <row r="49" spans="2:10" ht="24.95" customHeight="1">
      <c r="B49" s="86"/>
      <c r="D49" s="90" t="s">
        <v>201</v>
      </c>
      <c r="E49" s="34">
        <f>E47-E48</f>
        <v>0</v>
      </c>
      <c r="F49" s="34">
        <f>F47-F48</f>
        <v>0</v>
      </c>
      <c r="G49" s="212">
        <f>G47-G48</f>
        <v>0</v>
      </c>
      <c r="H49" s="213"/>
      <c r="I49" s="188">
        <f>I47-I48</f>
        <v>0</v>
      </c>
      <c r="J49" s="189"/>
    </row>
    <row r="50" spans="2:10" ht="24.95" customHeight="1">
      <c r="B50" s="86"/>
      <c r="D50" s="90" t="s">
        <v>202</v>
      </c>
      <c r="E50" s="18"/>
      <c r="F50" s="18"/>
      <c r="G50" s="202"/>
      <c r="H50" s="194"/>
      <c r="I50" s="193"/>
      <c r="J50" s="194"/>
    </row>
    <row r="51" spans="2:10" ht="24.95" customHeight="1">
      <c r="B51" s="86"/>
      <c r="D51" s="90" t="s">
        <v>203</v>
      </c>
      <c r="E51" s="18"/>
      <c r="F51" s="18"/>
      <c r="G51" s="202"/>
      <c r="H51" s="194"/>
      <c r="I51" s="193"/>
      <c r="J51" s="194"/>
    </row>
    <row r="52" spans="2:10" ht="24.95" customHeight="1">
      <c r="B52" s="91"/>
      <c r="D52" s="154" t="s">
        <v>205</v>
      </c>
      <c r="E52" s="34">
        <f>E49+E50-E51</f>
        <v>0</v>
      </c>
      <c r="F52" s="34">
        <f>F49+F50-F51</f>
        <v>0</v>
      </c>
      <c r="G52" s="212">
        <f>G49+G50-G51</f>
        <v>0</v>
      </c>
      <c r="H52" s="189"/>
      <c r="I52" s="188">
        <f>I49+I50-I51</f>
        <v>0</v>
      </c>
      <c r="J52" s="189"/>
    </row>
    <row r="53" spans="2:10" ht="24.95" customHeight="1">
      <c r="B53" s="86"/>
      <c r="D53" s="90" t="s">
        <v>206</v>
      </c>
      <c r="E53" s="20"/>
      <c r="F53" s="20"/>
      <c r="G53" s="193"/>
      <c r="H53" s="194"/>
      <c r="I53" s="193"/>
      <c r="J53" s="194"/>
    </row>
    <row r="54" spans="2:10" ht="24.95" customHeight="1">
      <c r="B54" s="86"/>
      <c r="D54" s="90" t="s">
        <v>204</v>
      </c>
      <c r="E54" s="34">
        <f>E52-E53</f>
        <v>0</v>
      </c>
      <c r="F54" s="34">
        <f>F52-F53</f>
        <v>0</v>
      </c>
      <c r="G54" s="188">
        <f>G52-G53</f>
        <v>0</v>
      </c>
      <c r="H54" s="213"/>
      <c r="I54" s="188">
        <f>I52-I53</f>
        <v>0</v>
      </c>
      <c r="J54" s="213"/>
    </row>
    <row r="55" spans="2:10" ht="24.95" customHeight="1">
      <c r="B55" s="86"/>
      <c r="D55" s="63" t="s">
        <v>20</v>
      </c>
      <c r="E55" s="63"/>
      <c r="F55" s="63"/>
      <c r="G55" s="63"/>
      <c r="H55" s="63"/>
      <c r="I55" s="63"/>
      <c r="J55" s="63"/>
    </row>
    <row r="56" spans="2:10" ht="24.95" customHeight="1">
      <c r="B56" s="86"/>
      <c r="D56" s="92"/>
      <c r="E56" s="93" t="s">
        <v>243</v>
      </c>
      <c r="F56" s="93" t="s">
        <v>15</v>
      </c>
      <c r="G56" s="241" t="s">
        <v>14</v>
      </c>
      <c r="H56" s="242"/>
      <c r="I56" s="242"/>
      <c r="J56" s="243"/>
    </row>
    <row r="57" spans="2:10" ht="24.95" customHeight="1">
      <c r="B57" s="89"/>
      <c r="D57" s="94" t="s">
        <v>162</v>
      </c>
      <c r="E57" s="21"/>
      <c r="F57" s="21"/>
      <c r="G57" s="257">
        <f>E57-F57</f>
        <v>0</v>
      </c>
      <c r="H57" s="258"/>
      <c r="I57" s="258"/>
      <c r="J57" s="259"/>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56" t="s">
        <v>215</v>
      </c>
      <c r="G69" s="256"/>
      <c r="H69" s="256"/>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237" t="s">
        <v>0</v>
      </c>
      <c r="G86" s="238"/>
      <c r="H86" s="238"/>
      <c r="I86" s="238"/>
      <c r="J86" s="238"/>
      <c r="K86" s="238"/>
      <c r="L86" s="238"/>
    </row>
    <row r="87" spans="2:12" ht="24.95" customHeight="1">
      <c r="B87" s="94" t="s">
        <v>166</v>
      </c>
      <c r="D87" s="105" t="s">
        <v>3</v>
      </c>
      <c r="E87" s="37">
        <f>E62-E89+'【個人】3回目＞計算用シート'!E87</f>
        <v>0</v>
      </c>
      <c r="F87" s="237" t="s">
        <v>254</v>
      </c>
      <c r="G87" s="238"/>
      <c r="H87" s="238"/>
      <c r="I87" s="238"/>
      <c r="J87" s="238"/>
      <c r="K87" s="238"/>
      <c r="L87" s="238"/>
    </row>
    <row r="88" spans="2:12" ht="24.95" customHeight="1">
      <c r="B88" s="94" t="s">
        <v>167</v>
      </c>
      <c r="D88" s="105" t="s">
        <v>4</v>
      </c>
      <c r="E88" s="37">
        <f>E72</f>
        <v>0</v>
      </c>
      <c r="F88" s="237" t="s">
        <v>1</v>
      </c>
      <c r="G88" s="238"/>
      <c r="H88" s="238"/>
      <c r="I88" s="238"/>
      <c r="J88" s="238"/>
      <c r="K88" s="238"/>
      <c r="L88" s="238"/>
    </row>
    <row r="89" spans="2:12" ht="24.95" customHeight="1">
      <c r="B89" s="94" t="s">
        <v>168</v>
      </c>
      <c r="D89" s="105" t="s">
        <v>5</v>
      </c>
      <c r="E89" s="37">
        <f>E63+E64+E65+E66+E67+E68+E69+'【個人】3回目＞計算用シート'!E89</f>
        <v>0</v>
      </c>
      <c r="F89" s="111" t="s">
        <v>253</v>
      </c>
      <c r="G89" s="112"/>
      <c r="H89" s="112"/>
      <c r="I89" s="112"/>
      <c r="J89" s="112"/>
      <c r="K89" s="112"/>
      <c r="L89" s="112"/>
    </row>
    <row r="90" spans="2:12" ht="24.95" customHeight="1">
      <c r="B90" s="94" t="s">
        <v>169</v>
      </c>
      <c r="D90" s="105" t="s">
        <v>6</v>
      </c>
      <c r="E90" s="37">
        <f>IFERROR(INT(IF(((E87-E88)*E86/E89)&gt;=0,(E87-E88)*E86/E89,0)),IFERROR(INT(IF(((E87-E88)*E86/E89)&gt;=0,(E87-E88)*E86/E89,0)),0))</f>
        <v>0</v>
      </c>
      <c r="F90" s="237" t="s">
        <v>7</v>
      </c>
      <c r="G90" s="251"/>
      <c r="H90" s="251"/>
      <c r="I90" s="238"/>
      <c r="J90" s="238"/>
    </row>
    <row r="91" spans="2:12" ht="24.95" customHeight="1" thickBot="1">
      <c r="B91" s="94" t="s">
        <v>170</v>
      </c>
      <c r="D91" s="113" t="s">
        <v>8</v>
      </c>
      <c r="E91" s="38">
        <f>E74+E75</f>
        <v>0</v>
      </c>
      <c r="F91" s="237" t="s">
        <v>9</v>
      </c>
      <c r="G91" s="251"/>
      <c r="H91" s="251"/>
      <c r="I91" s="238"/>
      <c r="J91" s="238"/>
    </row>
    <row r="92" spans="2:12" ht="24.95" customHeight="1" thickTop="1" thickBot="1">
      <c r="B92" s="94" t="s">
        <v>171</v>
      </c>
      <c r="D92" s="114" t="s">
        <v>10</v>
      </c>
      <c r="E92" s="115">
        <f>INT(IF(E91=E86,0,IF(E90&gt;E86,E86-E91,MAX(E90-E91,0))))</f>
        <v>0</v>
      </c>
      <c r="F92" s="250" t="s">
        <v>30</v>
      </c>
      <c r="G92" s="251"/>
      <c r="H92" s="251"/>
      <c r="I92" s="238"/>
      <c r="J92" s="238"/>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'【個人】3回目＞計算用シート'!F124</f>
        <v>0</v>
      </c>
      <c r="F124" s="41">
        <f>F45</f>
        <v>0</v>
      </c>
      <c r="G124" s="134"/>
    </row>
    <row r="125" spans="2:12" ht="24.95" customHeight="1">
      <c r="B125" s="86"/>
      <c r="D125" s="121" t="s">
        <v>229</v>
      </c>
      <c r="E125" s="53">
        <f>'【個人】3回目＞計算用シート'!F125</f>
        <v>0</v>
      </c>
      <c r="F125" s="41">
        <f>F46</f>
        <v>0</v>
      </c>
    </row>
    <row r="126" spans="2:12" ht="24.95" customHeight="1">
      <c r="B126" s="86"/>
      <c r="D126" s="121" t="s">
        <v>228</v>
      </c>
      <c r="E126" s="53">
        <f>'【個人】3回目＞計算用シート'!F126</f>
        <v>0</v>
      </c>
      <c r="F126" s="41">
        <f>F47</f>
        <v>0</v>
      </c>
      <c r="H126" s="69" t="s">
        <v>233</v>
      </c>
    </row>
    <row r="127" spans="2:12" ht="24.95" customHeight="1">
      <c r="B127" s="86"/>
      <c r="D127" s="121" t="s">
        <v>231</v>
      </c>
      <c r="E127" s="53">
        <f>'【個人】3回目＞計算用シート'!F127</f>
        <v>0</v>
      </c>
      <c r="F127" s="41">
        <f>J132</f>
        <v>0</v>
      </c>
      <c r="G127" s="156" t="s">
        <v>242</v>
      </c>
      <c r="H127" s="159" t="s">
        <v>234</v>
      </c>
      <c r="I127" s="119" t="s">
        <v>249</v>
      </c>
      <c r="J127" s="160" t="s">
        <v>235</v>
      </c>
      <c r="K127" s="244"/>
      <c r="L127" s="245"/>
    </row>
    <row r="128" spans="2:12" ht="24.95" customHeight="1">
      <c r="B128" s="86"/>
      <c r="D128" s="121" t="s">
        <v>232</v>
      </c>
      <c r="E128" s="53">
        <f>'【個人】3回目＞計算用シート'!F128</f>
        <v>0</v>
      </c>
      <c r="F128" s="41">
        <f>F126-F127</f>
        <v>0</v>
      </c>
      <c r="H128" s="161" t="s">
        <v>237</v>
      </c>
      <c r="I128" s="175">
        <f>'【個人】3回目＞計算用シート'!J128</f>
        <v>0</v>
      </c>
      <c r="J128" s="165"/>
      <c r="K128" s="239"/>
      <c r="L128" s="240"/>
    </row>
    <row r="129" spans="2:12" ht="24.95" customHeight="1">
      <c r="B129" s="86"/>
      <c r="D129" s="121" t="s">
        <v>241</v>
      </c>
      <c r="E129" s="53">
        <f>'【個人】3回目＞計算用シート'!F129</f>
        <v>0</v>
      </c>
      <c r="F129" s="41">
        <f>F128-J129</f>
        <v>0</v>
      </c>
      <c r="H129" s="161" t="s">
        <v>238</v>
      </c>
      <c r="I129" s="175">
        <f>'【個人】3回目＞計算用シート'!J129</f>
        <v>0</v>
      </c>
      <c r="J129" s="165"/>
      <c r="K129" s="239"/>
      <c r="L129" s="240"/>
    </row>
    <row r="130" spans="2:12" ht="24.95" customHeight="1">
      <c r="B130" s="86"/>
      <c r="D130" s="121" t="s">
        <v>43</v>
      </c>
      <c r="E130" s="53">
        <f>'【個人】3回目＞計算用シート'!F130</f>
        <v>0</v>
      </c>
      <c r="F130" s="41">
        <f>F101</f>
        <v>0</v>
      </c>
      <c r="H130" s="161" t="s">
        <v>239</v>
      </c>
      <c r="I130" s="175">
        <f>'【個人】3回目＞計算用シート'!J130</f>
        <v>0</v>
      </c>
      <c r="J130" s="165"/>
      <c r="K130" s="239"/>
      <c r="L130" s="240"/>
    </row>
    <row r="131" spans="2:12" ht="24.95" customHeight="1" thickBot="1">
      <c r="B131" s="86"/>
      <c r="D131" s="121" t="s">
        <v>44</v>
      </c>
      <c r="E131" s="53">
        <f>'【個人】3回目＞計算用シート'!F131</f>
        <v>0</v>
      </c>
      <c r="F131" s="41">
        <f>F109</f>
        <v>0</v>
      </c>
      <c r="H131" s="162" t="s">
        <v>240</v>
      </c>
      <c r="I131" s="176">
        <f>'【個人】3回目＞計算用シート'!J131</f>
        <v>0</v>
      </c>
      <c r="J131" s="167"/>
      <c r="K131" s="239"/>
      <c r="L131" s="240"/>
    </row>
    <row r="132" spans="2:12" ht="24.95" customHeight="1" thickTop="1">
      <c r="B132" s="86"/>
      <c r="D132" s="121" t="s">
        <v>45</v>
      </c>
      <c r="E132" s="53">
        <f>'【個人】3回目＞計算用シート'!F132</f>
        <v>0</v>
      </c>
      <c r="F132" s="23"/>
      <c r="G132" s="69"/>
      <c r="H132" s="163" t="s">
        <v>236</v>
      </c>
      <c r="I132" s="168">
        <f>'【個人】3回目＞計算用シート'!J132</f>
        <v>0</v>
      </c>
      <c r="J132" s="169">
        <f>J128-J129-J130+J131</f>
        <v>0</v>
      </c>
      <c r="K132" s="239"/>
      <c r="L132" s="240"/>
    </row>
    <row r="133" spans="2:12" ht="24.95" customHeight="1">
      <c r="B133" s="86"/>
      <c r="D133" s="121" t="s">
        <v>46</v>
      </c>
      <c r="E133" s="53">
        <f>'【個人】3回目＞計算用シート'!F133</f>
        <v>0</v>
      </c>
      <c r="F133" s="23"/>
    </row>
    <row r="134" spans="2:12" ht="24.95" customHeight="1">
      <c r="B134" s="86"/>
      <c r="D134" s="121" t="s">
        <v>47</v>
      </c>
      <c r="E134" s="53">
        <f>'【個人】3回目＞計算用シート'!F134</f>
        <v>0</v>
      </c>
      <c r="F134" s="41">
        <f>F119</f>
        <v>0</v>
      </c>
      <c r="G134" s="134"/>
      <c r="H134" s="134"/>
    </row>
    <row r="135" spans="2:12" ht="24.95" customHeight="1">
      <c r="B135" s="86"/>
      <c r="D135" s="121" t="s">
        <v>50</v>
      </c>
      <c r="E135" s="53">
        <f>'【個人】3回目＞計算用シート'!F135</f>
        <v>0</v>
      </c>
      <c r="F135" s="41">
        <f>F117</f>
        <v>0</v>
      </c>
    </row>
    <row r="136" spans="2:12" ht="24.95" customHeight="1">
      <c r="B136" s="86"/>
      <c r="D136" s="121" t="s">
        <v>51</v>
      </c>
      <c r="E136" s="53">
        <f>'【個人】3回目＞計算用シート'!F136</f>
        <v>0</v>
      </c>
      <c r="F136" s="41">
        <f>F118</f>
        <v>0</v>
      </c>
    </row>
    <row r="137" spans="2:12" ht="24.95" customHeight="1">
      <c r="B137" s="94" t="s">
        <v>174</v>
      </c>
      <c r="D137" s="136" t="s">
        <v>63</v>
      </c>
      <c r="E137" s="53">
        <f>'【個人】3回目＞計算用シート'!F137</f>
        <v>0</v>
      </c>
      <c r="F137" s="41">
        <f>F128+F131+F134</f>
        <v>0</v>
      </c>
    </row>
    <row r="138" spans="2:12" ht="24.95" customHeight="1">
      <c r="B138" s="86"/>
      <c r="D138" s="121" t="s">
        <v>141</v>
      </c>
      <c r="E138" s="53">
        <f>'【個人】3回目＞計算用シート'!F138</f>
        <v>0</v>
      </c>
      <c r="F138" s="51"/>
    </row>
    <row r="139" spans="2:12" ht="24.95" customHeight="1">
      <c r="B139" s="94" t="s">
        <v>175</v>
      </c>
      <c r="D139" s="121" t="s">
        <v>64</v>
      </c>
      <c r="E139" s="53">
        <f>'【個人】3回目＞計算用シート'!F139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62"/>
      <c r="F148" s="263"/>
      <c r="G148" s="264"/>
      <c r="H148" s="264"/>
      <c r="I148" s="265"/>
      <c r="J148" s="265"/>
    </row>
    <row r="149" spans="2:10" ht="24.95" customHeight="1">
      <c r="B149" s="86"/>
      <c r="D149" s="148"/>
      <c r="E149" s="171"/>
      <c r="F149" s="149"/>
      <c r="G149" s="268"/>
      <c r="H149" s="269"/>
      <c r="I149" s="270"/>
      <c r="J149" s="271"/>
    </row>
    <row r="150" spans="2:10" ht="24.95" customHeight="1">
      <c r="B150" s="86"/>
      <c r="D150" s="148"/>
      <c r="E150" s="171"/>
      <c r="F150" s="149"/>
      <c r="G150" s="268"/>
      <c r="H150" s="270"/>
      <c r="I150" s="270"/>
      <c r="J150" s="271"/>
    </row>
    <row r="151" spans="2:10" ht="24.95" customHeight="1">
      <c r="B151" s="89"/>
      <c r="D151" s="147"/>
      <c r="E151" s="172"/>
      <c r="F151" s="150"/>
      <c r="G151" s="272"/>
      <c r="H151" s="270"/>
      <c r="I151" s="151"/>
      <c r="J151" s="52"/>
    </row>
    <row r="152" spans="2:10" ht="24.95" customHeight="1">
      <c r="B152" s="86"/>
      <c r="D152" s="147"/>
      <c r="E152" s="173"/>
      <c r="F152" s="174"/>
      <c r="G152" s="266"/>
      <c r="H152" s="266"/>
      <c r="I152" s="267"/>
      <c r="J152" s="267"/>
    </row>
    <row r="153" spans="2:10" ht="24.95" customHeight="1">
      <c r="B153" s="86"/>
      <c r="D153" s="147"/>
      <c r="E153" s="173"/>
      <c r="F153" s="174"/>
      <c r="G153" s="266"/>
      <c r="H153" s="266"/>
      <c r="I153" s="267"/>
      <c r="J153" s="267"/>
    </row>
    <row r="154" spans="2:10" ht="24.95" customHeight="1">
      <c r="B154" s="89"/>
      <c r="D154" s="147"/>
      <c r="E154" s="147"/>
      <c r="F154" s="147"/>
      <c r="G154" s="273"/>
      <c r="H154" s="274"/>
      <c r="I154" s="275"/>
      <c r="J154" s="274"/>
    </row>
    <row r="155" spans="2:10" ht="24.95" customHeight="1">
      <c r="B155" s="86"/>
      <c r="D155" s="139" t="s">
        <v>117</v>
      </c>
    </row>
    <row r="156" spans="2:10" ht="39.950000000000003" customHeight="1">
      <c r="B156" s="86"/>
      <c r="D156" s="130" t="s">
        <v>13</v>
      </c>
      <c r="E156" s="95" t="s">
        <v>75</v>
      </c>
      <c r="F156" s="145" t="s">
        <v>76</v>
      </c>
      <c r="G156" s="248" t="s">
        <v>184</v>
      </c>
      <c r="H156" s="249"/>
    </row>
    <row r="157" spans="2:10" ht="24.95" customHeight="1">
      <c r="B157" s="86"/>
      <c r="D157" s="217" t="s">
        <v>73</v>
      </c>
      <c r="E157" s="57" t="str">
        <f>'【個人】1回目＞計算用シート'!E157</f>
        <v>　　　　年　　　月時点</v>
      </c>
      <c r="F157" s="57" t="str">
        <f>'【個人】1回目＞計算用シート'!F157</f>
        <v>　　　　年　　　月時点</v>
      </c>
      <c r="G157" s="219" t="s">
        <v>78</v>
      </c>
      <c r="H157" s="220"/>
    </row>
    <row r="158" spans="2:10" ht="24.95" customHeight="1">
      <c r="B158" s="94" t="s">
        <v>181</v>
      </c>
      <c r="D158" s="218"/>
      <c r="E158" s="56">
        <f>'【個人】1回目＞計算用シート'!E158</f>
        <v>0</v>
      </c>
      <c r="F158" s="56">
        <f>'【個人】1回目＞計算用シート'!F158</f>
        <v>0</v>
      </c>
      <c r="G158" s="246"/>
      <c r="H158" s="247"/>
    </row>
    <row r="159" spans="2:10" ht="24.95" customHeight="1">
      <c r="B159" s="86"/>
      <c r="D159" s="217" t="s">
        <v>97</v>
      </c>
      <c r="E159" s="57" t="str">
        <f>'【個人】1回目＞計算用シート'!E159</f>
        <v>　　　　年　　　月時点</v>
      </c>
      <c r="F159" s="57" t="str">
        <f>'【個人】1回目＞計算用シート'!F159</f>
        <v>　　　　年　　　月時点</v>
      </c>
      <c r="G159" s="219" t="s">
        <v>78</v>
      </c>
      <c r="H159" s="220"/>
    </row>
    <row r="160" spans="2:10" ht="24.95" customHeight="1">
      <c r="B160" s="94" t="s">
        <v>182</v>
      </c>
      <c r="D160" s="218"/>
      <c r="E160" s="56">
        <f>'【個人】1回目＞計算用シート'!E160</f>
        <v>0</v>
      </c>
      <c r="F160" s="56">
        <f>'【個人】1回目＞計算用シート'!F160</f>
        <v>0</v>
      </c>
      <c r="G160" s="246"/>
      <c r="H160" s="247"/>
    </row>
    <row r="162" spans="4:4" ht="24.95" customHeight="1">
      <c r="D162" s="64" t="s">
        <v>82</v>
      </c>
    </row>
  </sheetData>
  <sheetProtection algorithmName="SHA-512" hashValue="61AWTQ1jzckRQe/WsCwS2QRKm+drYqcw0CAAATovINuIO03MxUG8m7IukZQqScba7dwQvMl03C+dAqAlsztLNA==" saltValue="i9PirmIitOjpXQ1HtPN9qw==" spinCount="100000" sheet="1" objects="1" scenarios="1" selectLockedCells="1"/>
  <mergeCells count="69">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93" priority="7">
      <formula>$E$10=$M$10</formula>
    </cfRule>
    <cfRule type="expression" dxfId="92" priority="2">
      <formula>$E$10=$M$9</formula>
    </cfRule>
    <cfRule type="expression" dxfId="91" priority="10">
      <formula>$E$10=$M$11</formula>
    </cfRule>
    <cfRule type="expression" dxfId="90" priority="39">
      <formula>$E$16=$M$21</formula>
    </cfRule>
  </conditionalFormatting>
  <conditionalFormatting sqref="D154:G154 I154">
    <cfRule type="expression" dxfId="89" priority="29">
      <formula>$E$10=$M$14</formula>
    </cfRule>
    <cfRule type="expression" dxfId="88" priority="30">
      <formula>$E$10=$M$13</formula>
    </cfRule>
    <cfRule type="expression" dxfId="87" priority="31">
      <formula>$E$10=$M$12</formula>
    </cfRule>
    <cfRule type="expression" dxfId="86" priority="32">
      <formula>$E$10=$M$11</formula>
    </cfRule>
    <cfRule type="expression" dxfId="85" priority="33">
      <formula>$E$9=$M$10</formula>
    </cfRule>
    <cfRule type="expression" dxfId="84" priority="34">
      <formula>$E$10=$M$9</formula>
    </cfRule>
  </conditionalFormatting>
  <conditionalFormatting sqref="D148:H148 D149:G149 I149:J149 D150:J153 D155:J160">
    <cfRule type="expression" dxfId="83" priority="37">
      <formula>$E$10=$M$12</formula>
    </cfRule>
    <cfRule type="expression" dxfId="82" priority="36">
      <formula>$E$10=$M$13</formula>
    </cfRule>
    <cfRule type="expression" dxfId="81" priority="35">
      <formula>$E$10=$M$14</formula>
    </cfRule>
    <cfRule type="expression" dxfId="80" priority="47">
      <formula>$E$10=$M$9</formula>
    </cfRule>
    <cfRule type="expression" dxfId="79" priority="46">
      <formula>$E$9=$M$10</formula>
    </cfRule>
    <cfRule type="expression" dxfId="78" priority="38">
      <formula>$E$10=$M$11</formula>
    </cfRule>
  </conditionalFormatting>
  <conditionalFormatting sqref="D146:J147 D148:H148 D149:G149 I149:J149 D150:J153 D154:G154 D155:J160">
    <cfRule type="expression" dxfId="77" priority="1">
      <formula>$E$17=$M$21</formula>
    </cfRule>
    <cfRule type="expression" dxfId="76" priority="9">
      <formula>$E$10=$M$15</formula>
    </cfRule>
  </conditionalFormatting>
  <conditionalFormatting sqref="D146:J147">
    <cfRule type="expression" dxfId="75" priority="13">
      <formula>$E$10=$M$14</formula>
    </cfRule>
    <cfRule type="expression" dxfId="74" priority="14">
      <formula>$E$10=$M$13</formula>
    </cfRule>
    <cfRule type="expression" dxfId="73" priority="18">
      <formula>$E$10=$M$9</formula>
    </cfRule>
    <cfRule type="expression" dxfId="72" priority="17">
      <formula>$E$9=$M$10</formula>
    </cfRule>
    <cfRule type="expression" dxfId="71" priority="16">
      <formula>$E$10=$M$11</formula>
    </cfRule>
    <cfRule type="expression" dxfId="70" priority="15">
      <formula>$E$10=$M$12</formula>
    </cfRule>
  </conditionalFormatting>
  <conditionalFormatting sqref="E14:E15">
    <cfRule type="containsBlanks" dxfId="69" priority="4">
      <formula>LEN(TRIM(E14))=0</formula>
    </cfRule>
  </conditionalFormatting>
  <conditionalFormatting sqref="E16:E17">
    <cfRule type="expression" dxfId="68" priority="56">
      <formula>$E$10=$M$11</formula>
    </cfRule>
    <cfRule type="expression" dxfId="67" priority="57">
      <formula>$E$10=$M$10</formula>
    </cfRule>
    <cfRule type="expression" dxfId="66" priority="58">
      <formula>$E$10=$M$9</formula>
    </cfRule>
  </conditionalFormatting>
  <conditionalFormatting sqref="E17">
    <cfRule type="expression" dxfId="65" priority="52">
      <formula>$E$10=$M$15</formula>
    </cfRule>
    <cfRule type="expression" dxfId="64" priority="53">
      <formula>$E$10=$M$14</formula>
    </cfRule>
    <cfRule type="expression" dxfId="63" priority="54">
      <formula>$E$10=$M$13</formula>
    </cfRule>
    <cfRule type="expression" dxfId="62" priority="55">
      <formula>$E$10=$M$12</formula>
    </cfRule>
  </conditionalFormatting>
  <conditionalFormatting sqref="E68:E69">
    <cfRule type="containsBlanks" dxfId="61" priority="8">
      <formula>LEN(TRIM(E68))=0</formula>
    </cfRule>
  </conditionalFormatting>
  <conditionalFormatting sqref="E130:E136">
    <cfRule type="containsBlanks" priority="5">
      <formula>LEN(TRIM(E130))=0</formula>
    </cfRule>
  </conditionalFormatting>
  <conditionalFormatting sqref="E45:F46">
    <cfRule type="containsBlanks" dxfId="60" priority="45">
      <formula>LEN(TRIM(E45))=0</formula>
    </cfRule>
  </conditionalFormatting>
  <conditionalFormatting sqref="E48:F48">
    <cfRule type="containsBlanks" dxfId="59" priority="44">
      <formula>LEN(TRIM(E48))=0</formula>
    </cfRule>
  </conditionalFormatting>
  <conditionalFormatting sqref="E50:F51 E53:F53">
    <cfRule type="containsBlanks" dxfId="58" priority="43">
      <formula>LEN(TRIM(E50))=0</formula>
    </cfRule>
  </conditionalFormatting>
  <conditionalFormatting sqref="E57:F57">
    <cfRule type="containsBlanks" dxfId="57" priority="42">
      <formula>LEN(TRIM(E57))=0</formula>
    </cfRule>
  </conditionalFormatting>
  <conditionalFormatting sqref="E98:F100 E105:F105 E19:J23 D28:J36 E71:E72 E74:E75">
    <cfRule type="containsBlanks" dxfId="56" priority="62">
      <formula>LEN(TRIM(D19))=0</formula>
    </cfRule>
  </conditionalFormatting>
  <conditionalFormatting sqref="E108:F108">
    <cfRule type="containsBlanks" dxfId="55" priority="40">
      <formula>LEN(TRIM(E108))=0</formula>
    </cfRule>
  </conditionalFormatting>
  <conditionalFormatting sqref="E113:F116 E118:F118">
    <cfRule type="containsBlanks" dxfId="54" priority="50">
      <formula>LEN(TRIM(E113))=0</formula>
    </cfRule>
  </conditionalFormatting>
  <conditionalFormatting sqref="F129">
    <cfRule type="containsBlanks" dxfId="53" priority="6">
      <formula>LEN(TRIM(F129))=0</formula>
    </cfRule>
  </conditionalFormatting>
  <conditionalFormatting sqref="F132:F133">
    <cfRule type="containsBlanks" dxfId="52" priority="41">
      <formula>LEN(TRIM(F132))=0</formula>
    </cfRule>
  </conditionalFormatting>
  <conditionalFormatting sqref="F138">
    <cfRule type="containsBlanks" dxfId="51" priority="51">
      <formula>LEN(TRIM(F138))=0</formula>
    </cfRule>
  </conditionalFormatting>
  <conditionalFormatting sqref="F152:F153">
    <cfRule type="containsBlanks" priority="49">
      <formula>LEN(TRIM(F152))=0</formula>
    </cfRule>
  </conditionalFormatting>
  <conditionalFormatting sqref="G158:H158 G160:H160">
    <cfRule type="containsBlanks" dxfId="50" priority="48">
      <formula>LEN(TRIM(G158))=0</formula>
    </cfRule>
  </conditionalFormatting>
  <conditionalFormatting sqref="I154">
    <cfRule type="expression" dxfId="49" priority="28">
      <formula>$E$10=$M$15</formula>
    </cfRule>
    <cfRule type="expression" dxfId="48" priority="27">
      <formula>$E$17=$M$21</formula>
    </cfRule>
  </conditionalFormatting>
  <conditionalFormatting sqref="J128:J131">
    <cfRule type="containsBlanks" dxfId="47" priority="3">
      <formula>LEN(TRIM(J128))=0</formula>
    </cfRule>
  </conditionalFormatting>
  <dataValidations count="1">
    <dataValidation allowBlank="1" showInputMessage="1" showErrorMessage="1" prompt="該当がない場合は0を記入してください。" sqref="F132:F133" xr:uid="{CE983F79-458E-4FC4-9220-273F4DB1B475}"/>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計算シート【個人事業主用】v2.0</v>
      </c>
    </row>
    <row r="2" spans="1:13" ht="24.95" customHeight="1">
      <c r="D2" s="65" t="s">
        <v>88</v>
      </c>
      <c r="I2" s="66"/>
      <c r="J2" s="67" t="s">
        <v>190</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60">
        <f>'【個人】1回目＞計算用シート'!E10</f>
        <v>0</v>
      </c>
      <c r="F10" s="261"/>
      <c r="G10" s="77"/>
      <c r="H10" s="77"/>
      <c r="I10" s="68"/>
      <c r="M10" s="64" t="s">
        <v>110</v>
      </c>
    </row>
    <row r="11" spans="1:13" ht="24.95" customHeight="1">
      <c r="B11" s="78" t="s">
        <v>151</v>
      </c>
      <c r="D11" s="76" t="s">
        <v>12</v>
      </c>
      <c r="E11" s="260">
        <f>'【個人】1回目＞計算用シート'!E11</f>
        <v>0</v>
      </c>
      <c r="F11" s="261"/>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185"/>
      <c r="F19" s="185"/>
      <c r="G19" s="185"/>
      <c r="H19" s="185"/>
      <c r="I19" s="185"/>
      <c r="J19" s="185"/>
      <c r="K19" s="83"/>
      <c r="L19" s="83"/>
      <c r="M19" s="83"/>
      <c r="N19" s="83"/>
      <c r="O19" s="83"/>
    </row>
    <row r="20" spans="2:15" ht="24.75" customHeight="1">
      <c r="B20" s="78" t="s">
        <v>157</v>
      </c>
      <c r="D20" s="190" t="s">
        <v>89</v>
      </c>
      <c r="E20" s="192"/>
      <c r="F20" s="192"/>
      <c r="G20" s="192"/>
      <c r="H20" s="192"/>
      <c r="I20" s="192"/>
      <c r="J20" s="192"/>
      <c r="K20" s="83"/>
      <c r="L20" s="83"/>
      <c r="M20" s="83" t="s">
        <v>129</v>
      </c>
      <c r="N20" s="83"/>
      <c r="O20" s="83"/>
    </row>
    <row r="21" spans="2:15" ht="24.75" customHeight="1">
      <c r="B21" s="85"/>
      <c r="D21" s="191"/>
      <c r="E21" s="192"/>
      <c r="F21" s="192"/>
      <c r="G21" s="192"/>
      <c r="H21" s="192"/>
      <c r="I21" s="192"/>
      <c r="J21" s="192"/>
      <c r="K21" s="83"/>
      <c r="L21" s="83"/>
      <c r="M21" s="83" t="s">
        <v>132</v>
      </c>
      <c r="N21" s="83"/>
      <c r="O21" s="83"/>
    </row>
    <row r="22" spans="2:15" ht="24.75" customHeight="1">
      <c r="B22" s="85"/>
      <c r="D22" s="191"/>
      <c r="E22" s="192"/>
      <c r="F22" s="192"/>
      <c r="G22" s="192"/>
      <c r="H22" s="192"/>
      <c r="I22" s="192"/>
      <c r="J22" s="192"/>
      <c r="K22" s="83"/>
      <c r="L22" s="83"/>
      <c r="M22" s="83"/>
      <c r="N22" s="83"/>
      <c r="O22" s="83"/>
    </row>
    <row r="23" spans="2:15" ht="24.75" customHeight="1">
      <c r="B23" s="85"/>
      <c r="D23" s="191"/>
      <c r="E23" s="192"/>
      <c r="F23" s="192"/>
      <c r="G23" s="192"/>
      <c r="H23" s="192"/>
      <c r="I23" s="192"/>
      <c r="J23" s="19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03"/>
      <c r="E28" s="204"/>
      <c r="F28" s="204"/>
      <c r="G28" s="204"/>
      <c r="H28" s="204"/>
      <c r="I28" s="204"/>
      <c r="J28" s="205"/>
      <c r="K28" s="83"/>
      <c r="L28" s="83"/>
      <c r="M28" s="83"/>
      <c r="N28" s="83"/>
      <c r="O28" s="83"/>
    </row>
    <row r="29" spans="2:15" ht="24.75" customHeight="1">
      <c r="B29" s="86"/>
      <c r="D29" s="206"/>
      <c r="E29" s="207"/>
      <c r="F29" s="207"/>
      <c r="G29" s="207"/>
      <c r="H29" s="207"/>
      <c r="I29" s="207"/>
      <c r="J29" s="208"/>
      <c r="K29" s="83"/>
      <c r="L29" s="83"/>
      <c r="M29" s="83"/>
      <c r="N29" s="83"/>
      <c r="O29" s="83"/>
    </row>
    <row r="30" spans="2:15" ht="24.75" customHeight="1">
      <c r="B30" s="86"/>
      <c r="D30" s="206"/>
      <c r="E30" s="207"/>
      <c r="F30" s="207"/>
      <c r="G30" s="207"/>
      <c r="H30" s="207"/>
      <c r="I30" s="207"/>
      <c r="J30" s="208"/>
      <c r="K30" s="83"/>
      <c r="L30" s="83"/>
      <c r="M30" s="83"/>
      <c r="N30" s="83"/>
      <c r="O30" s="83"/>
    </row>
    <row r="31" spans="2:15" ht="24.75" customHeight="1">
      <c r="B31" s="86"/>
      <c r="D31" s="206"/>
      <c r="E31" s="207"/>
      <c r="F31" s="207"/>
      <c r="G31" s="207"/>
      <c r="H31" s="207"/>
      <c r="I31" s="207"/>
      <c r="J31" s="208"/>
      <c r="K31" s="83"/>
      <c r="L31" s="83"/>
      <c r="M31" s="83"/>
      <c r="N31" s="83"/>
      <c r="O31" s="83"/>
    </row>
    <row r="32" spans="2:15" ht="24.75" customHeight="1">
      <c r="B32" s="86"/>
      <c r="D32" s="206"/>
      <c r="E32" s="207"/>
      <c r="F32" s="207"/>
      <c r="G32" s="207"/>
      <c r="H32" s="207"/>
      <c r="I32" s="207"/>
      <c r="J32" s="208"/>
      <c r="K32" s="83"/>
      <c r="L32" s="83"/>
      <c r="M32" s="83"/>
      <c r="N32" s="83"/>
      <c r="O32" s="83"/>
    </row>
    <row r="33" spans="2:15" ht="24.75" customHeight="1">
      <c r="B33" s="86"/>
      <c r="D33" s="206"/>
      <c r="E33" s="207"/>
      <c r="F33" s="207"/>
      <c r="G33" s="207"/>
      <c r="H33" s="207"/>
      <c r="I33" s="207"/>
      <c r="J33" s="208"/>
      <c r="K33" s="83"/>
      <c r="L33" s="83"/>
      <c r="M33" s="83"/>
      <c r="N33" s="83"/>
      <c r="O33" s="83"/>
    </row>
    <row r="34" spans="2:15" ht="24.75" customHeight="1">
      <c r="B34" s="86"/>
      <c r="D34" s="206"/>
      <c r="E34" s="207"/>
      <c r="F34" s="207"/>
      <c r="G34" s="207"/>
      <c r="H34" s="207"/>
      <c r="I34" s="207"/>
      <c r="J34" s="208"/>
      <c r="K34" s="83"/>
      <c r="L34" s="83"/>
      <c r="M34" s="83"/>
      <c r="N34" s="83"/>
      <c r="O34" s="83"/>
    </row>
    <row r="35" spans="2:15" ht="24.75" customHeight="1">
      <c r="B35" s="86"/>
      <c r="D35" s="206"/>
      <c r="E35" s="207"/>
      <c r="F35" s="207"/>
      <c r="G35" s="207"/>
      <c r="H35" s="207"/>
      <c r="I35" s="207"/>
      <c r="J35" s="208"/>
      <c r="K35" s="83"/>
      <c r="L35" s="83"/>
      <c r="M35" s="83"/>
      <c r="N35" s="83"/>
      <c r="O35" s="83"/>
    </row>
    <row r="36" spans="2:15" ht="24.75" customHeight="1">
      <c r="B36" s="86"/>
      <c r="D36" s="209"/>
      <c r="E36" s="210"/>
      <c r="F36" s="210"/>
      <c r="G36" s="210"/>
      <c r="H36" s="210"/>
      <c r="I36" s="210"/>
      <c r="J36" s="211"/>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180" t="s">
        <v>18</v>
      </c>
      <c r="E39" s="180"/>
      <c r="F39" s="180"/>
      <c r="G39" s="180"/>
      <c r="H39" s="180"/>
      <c r="I39" s="180"/>
      <c r="J39" s="180"/>
      <c r="K39" s="83"/>
      <c r="L39" s="83"/>
      <c r="M39" s="83"/>
      <c r="N39" s="83"/>
      <c r="O39" s="83"/>
    </row>
    <row r="40" spans="2:15" ht="24.95" customHeight="1">
      <c r="B40" s="86"/>
      <c r="D40" s="181" t="s">
        <v>19</v>
      </c>
      <c r="E40" s="180"/>
      <c r="F40" s="180"/>
      <c r="G40" s="180"/>
      <c r="H40" s="180"/>
      <c r="I40" s="180"/>
      <c r="J40" s="180"/>
    </row>
    <row r="41" spans="2:15" ht="24.95" customHeight="1">
      <c r="B41" s="86"/>
      <c r="D41" s="182" t="s">
        <v>246</v>
      </c>
      <c r="E41" s="183"/>
      <c r="F41" s="183"/>
      <c r="G41" s="183"/>
      <c r="H41" s="183"/>
      <c r="I41" s="183"/>
      <c r="J41" s="183"/>
    </row>
    <row r="42" spans="2:15" ht="24.95" customHeight="1">
      <c r="B42" s="86"/>
      <c r="D42" s="195" t="s">
        <v>207</v>
      </c>
      <c r="E42" s="198" t="s">
        <v>217</v>
      </c>
      <c r="F42" s="201" t="s">
        <v>216</v>
      </c>
      <c r="G42" s="201"/>
      <c r="H42" s="201"/>
      <c r="I42" s="201"/>
      <c r="J42" s="201"/>
    </row>
    <row r="43" spans="2:15" ht="24.95" customHeight="1">
      <c r="B43" s="86"/>
      <c r="D43" s="196"/>
      <c r="E43" s="199"/>
      <c r="F43" s="186" t="s">
        <v>15</v>
      </c>
      <c r="G43" s="214" t="s">
        <v>163</v>
      </c>
      <c r="H43" s="215"/>
      <c r="I43" s="215"/>
      <c r="J43" s="216"/>
    </row>
    <row r="44" spans="2:15" ht="24.95" customHeight="1">
      <c r="B44" s="86"/>
      <c r="D44" s="197"/>
      <c r="E44" s="200"/>
      <c r="F44" s="187"/>
      <c r="G44" s="88" t="s">
        <v>16</v>
      </c>
      <c r="H44" s="19"/>
      <c r="I44" s="88" t="s">
        <v>16</v>
      </c>
      <c r="J44" s="19"/>
    </row>
    <row r="45" spans="2:15" ht="24.95" customHeight="1">
      <c r="B45" s="89"/>
      <c r="D45" s="90" t="s">
        <v>197</v>
      </c>
      <c r="E45" s="18"/>
      <c r="F45" s="18"/>
      <c r="G45" s="202"/>
      <c r="H45" s="194"/>
      <c r="I45" s="193"/>
      <c r="J45" s="194"/>
    </row>
    <row r="46" spans="2:15" ht="24.95" customHeight="1">
      <c r="B46" s="86"/>
      <c r="D46" s="90" t="s">
        <v>198</v>
      </c>
      <c r="E46" s="18"/>
      <c r="F46" s="18"/>
      <c r="G46" s="202"/>
      <c r="H46" s="194"/>
      <c r="I46" s="193"/>
      <c r="J46" s="194"/>
    </row>
    <row r="47" spans="2:15" ht="24.95" customHeight="1">
      <c r="B47" s="89"/>
      <c r="D47" s="90" t="s">
        <v>199</v>
      </c>
      <c r="E47" s="34">
        <f>E45-E46</f>
        <v>0</v>
      </c>
      <c r="F47" s="34">
        <f>F45-F46</f>
        <v>0</v>
      </c>
      <c r="G47" s="212">
        <f>G45-G46</f>
        <v>0</v>
      </c>
      <c r="H47" s="189"/>
      <c r="I47" s="188">
        <f>I45-I46</f>
        <v>0</v>
      </c>
      <c r="J47" s="189"/>
    </row>
    <row r="48" spans="2:15" ht="24.95" customHeight="1">
      <c r="B48" s="86"/>
      <c r="D48" s="90" t="s">
        <v>200</v>
      </c>
      <c r="E48" s="18"/>
      <c r="F48" s="18"/>
      <c r="G48" s="202"/>
      <c r="H48" s="194"/>
      <c r="I48" s="193"/>
      <c r="J48" s="194"/>
    </row>
    <row r="49" spans="2:10" ht="24.95" customHeight="1">
      <c r="B49" s="86"/>
      <c r="D49" s="90" t="s">
        <v>201</v>
      </c>
      <c r="E49" s="34">
        <f>E47-E48</f>
        <v>0</v>
      </c>
      <c r="F49" s="34">
        <f>F47-F48</f>
        <v>0</v>
      </c>
      <c r="G49" s="212">
        <f>G47-G48</f>
        <v>0</v>
      </c>
      <c r="H49" s="213"/>
      <c r="I49" s="188">
        <f>I47-I48</f>
        <v>0</v>
      </c>
      <c r="J49" s="189"/>
    </row>
    <row r="50" spans="2:10" ht="24.95" customHeight="1">
      <c r="B50" s="86"/>
      <c r="D50" s="90" t="s">
        <v>202</v>
      </c>
      <c r="E50" s="18"/>
      <c r="F50" s="18"/>
      <c r="G50" s="202"/>
      <c r="H50" s="194"/>
      <c r="I50" s="193"/>
      <c r="J50" s="194"/>
    </row>
    <row r="51" spans="2:10" ht="24.95" customHeight="1">
      <c r="B51" s="86"/>
      <c r="D51" s="90" t="s">
        <v>203</v>
      </c>
      <c r="E51" s="18"/>
      <c r="F51" s="18"/>
      <c r="G51" s="202"/>
      <c r="H51" s="194"/>
      <c r="I51" s="193"/>
      <c r="J51" s="194"/>
    </row>
    <row r="52" spans="2:10" ht="24.95" customHeight="1">
      <c r="B52" s="91"/>
      <c r="D52" s="154" t="s">
        <v>205</v>
      </c>
      <c r="E52" s="34">
        <f>E49+E50-E51</f>
        <v>0</v>
      </c>
      <c r="F52" s="34">
        <f>F49+F50-F51</f>
        <v>0</v>
      </c>
      <c r="G52" s="212">
        <f>G49+G50-G51</f>
        <v>0</v>
      </c>
      <c r="H52" s="189"/>
      <c r="I52" s="188">
        <f>I49+I50-I51</f>
        <v>0</v>
      </c>
      <c r="J52" s="189"/>
    </row>
    <row r="53" spans="2:10" ht="24.95" customHeight="1">
      <c r="B53" s="86"/>
      <c r="D53" s="90" t="s">
        <v>206</v>
      </c>
      <c r="E53" s="20"/>
      <c r="F53" s="20"/>
      <c r="G53" s="193"/>
      <c r="H53" s="194"/>
      <c r="I53" s="193"/>
      <c r="J53" s="194"/>
    </row>
    <row r="54" spans="2:10" ht="24.95" customHeight="1">
      <c r="B54" s="86"/>
      <c r="D54" s="90" t="s">
        <v>204</v>
      </c>
      <c r="E54" s="34">
        <f>E52-E53</f>
        <v>0</v>
      </c>
      <c r="F54" s="34">
        <f>F52-F53</f>
        <v>0</v>
      </c>
      <c r="G54" s="188">
        <f>G52-G53</f>
        <v>0</v>
      </c>
      <c r="H54" s="213"/>
      <c r="I54" s="188">
        <f>I52-I53</f>
        <v>0</v>
      </c>
      <c r="J54" s="213"/>
    </row>
    <row r="55" spans="2:10" ht="24.95" customHeight="1">
      <c r="B55" s="86"/>
      <c r="D55" s="63" t="s">
        <v>20</v>
      </c>
      <c r="E55" s="63"/>
      <c r="F55" s="63"/>
      <c r="G55" s="63"/>
      <c r="H55" s="63"/>
      <c r="I55" s="63"/>
      <c r="J55" s="63"/>
    </row>
    <row r="56" spans="2:10" ht="24.95" customHeight="1">
      <c r="B56" s="86"/>
      <c r="D56" s="92"/>
      <c r="E56" s="93" t="s">
        <v>243</v>
      </c>
      <c r="F56" s="93" t="s">
        <v>15</v>
      </c>
      <c r="G56" s="241" t="s">
        <v>14</v>
      </c>
      <c r="H56" s="242"/>
      <c r="I56" s="242"/>
      <c r="J56" s="243"/>
    </row>
    <row r="57" spans="2:10" ht="24.95" customHeight="1">
      <c r="B57" s="89"/>
      <c r="D57" s="94" t="s">
        <v>162</v>
      </c>
      <c r="E57" s="21"/>
      <c r="F57" s="21"/>
      <c r="G57" s="257">
        <f>E57-F57</f>
        <v>0</v>
      </c>
      <c r="H57" s="258"/>
      <c r="I57" s="258"/>
      <c r="J57" s="259"/>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56" t="s">
        <v>215</v>
      </c>
      <c r="G69" s="256"/>
      <c r="H69" s="256"/>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237" t="s">
        <v>0</v>
      </c>
      <c r="G86" s="238"/>
      <c r="H86" s="238"/>
      <c r="I86" s="238"/>
      <c r="J86" s="238"/>
      <c r="K86" s="238"/>
      <c r="L86" s="238"/>
    </row>
    <row r="87" spans="2:12" ht="24.95" customHeight="1">
      <c r="B87" s="94" t="s">
        <v>166</v>
      </c>
      <c r="D87" s="105" t="s">
        <v>3</v>
      </c>
      <c r="E87" s="37">
        <f>E62-E89+'【個人】4回目＞計算用シート'!E87</f>
        <v>0</v>
      </c>
      <c r="F87" s="237" t="s">
        <v>254</v>
      </c>
      <c r="G87" s="238"/>
      <c r="H87" s="238"/>
      <c r="I87" s="238"/>
      <c r="J87" s="238"/>
      <c r="K87" s="238"/>
      <c r="L87" s="238"/>
    </row>
    <row r="88" spans="2:12" ht="24.95" customHeight="1">
      <c r="B88" s="94" t="s">
        <v>167</v>
      </c>
      <c r="D88" s="105" t="s">
        <v>4</v>
      </c>
      <c r="E88" s="37">
        <f>E72</f>
        <v>0</v>
      </c>
      <c r="F88" s="237" t="s">
        <v>1</v>
      </c>
      <c r="G88" s="238"/>
      <c r="H88" s="238"/>
      <c r="I88" s="238"/>
      <c r="J88" s="238"/>
      <c r="K88" s="238"/>
      <c r="L88" s="238"/>
    </row>
    <row r="89" spans="2:12" ht="24.95" customHeight="1">
      <c r="B89" s="94" t="s">
        <v>168</v>
      </c>
      <c r="D89" s="105" t="s">
        <v>5</v>
      </c>
      <c r="E89" s="37">
        <f>E63+E64+E65+E66+E67+E68+E69+'【個人】4回目＞計算用シート'!E89</f>
        <v>0</v>
      </c>
      <c r="F89" s="111" t="s">
        <v>253</v>
      </c>
      <c r="G89" s="112"/>
      <c r="H89" s="112"/>
      <c r="I89" s="112"/>
      <c r="J89" s="112"/>
      <c r="K89" s="112"/>
      <c r="L89" s="112"/>
    </row>
    <row r="90" spans="2:12" ht="24.95" customHeight="1">
      <c r="B90" s="94" t="s">
        <v>169</v>
      </c>
      <c r="D90" s="105" t="s">
        <v>6</v>
      </c>
      <c r="E90" s="37">
        <f>IFERROR(INT(IF(((E87-E88)*E86/E89)&gt;=0,(E87-E88)*E86/E89,0)),IFERROR(INT(IF(((E87-E88)*E86/E89)&gt;=0,(E87-E88)*E86/E89,0)),0))</f>
        <v>0</v>
      </c>
      <c r="F90" s="237" t="s">
        <v>7</v>
      </c>
      <c r="G90" s="251"/>
      <c r="H90" s="251"/>
      <c r="I90" s="238"/>
      <c r="J90" s="238"/>
    </row>
    <row r="91" spans="2:12" ht="24.95" customHeight="1" thickBot="1">
      <c r="B91" s="94" t="s">
        <v>170</v>
      </c>
      <c r="D91" s="113" t="s">
        <v>8</v>
      </c>
      <c r="E91" s="38">
        <f>E74+E75</f>
        <v>0</v>
      </c>
      <c r="F91" s="237" t="s">
        <v>9</v>
      </c>
      <c r="G91" s="251"/>
      <c r="H91" s="251"/>
      <c r="I91" s="238"/>
      <c r="J91" s="238"/>
    </row>
    <row r="92" spans="2:12" ht="24.95" customHeight="1" thickTop="1" thickBot="1">
      <c r="B92" s="94" t="s">
        <v>171</v>
      </c>
      <c r="D92" s="114" t="s">
        <v>10</v>
      </c>
      <c r="E92" s="115">
        <f>INT(IF(E91=E86,0,IF(E90&gt;E86,E86-E91,MAX(E90-E91,0))))</f>
        <v>0</v>
      </c>
      <c r="F92" s="250" t="s">
        <v>30</v>
      </c>
      <c r="G92" s="251"/>
      <c r="H92" s="251"/>
      <c r="I92" s="238"/>
      <c r="J92" s="238"/>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'【個人】4回目＞計算用シート'!F124</f>
        <v>0</v>
      </c>
      <c r="F124" s="41">
        <f>F45</f>
        <v>0</v>
      </c>
      <c r="G124" s="134"/>
    </row>
    <row r="125" spans="2:12" ht="24.95" customHeight="1">
      <c r="B125" s="86"/>
      <c r="D125" s="121" t="s">
        <v>229</v>
      </c>
      <c r="E125" s="53">
        <f>'【個人】4回目＞計算用シート'!F125</f>
        <v>0</v>
      </c>
      <c r="F125" s="41">
        <f>F46</f>
        <v>0</v>
      </c>
    </row>
    <row r="126" spans="2:12" ht="24.95" customHeight="1">
      <c r="B126" s="86"/>
      <c r="D126" s="121" t="s">
        <v>228</v>
      </c>
      <c r="E126" s="53">
        <f>'【個人】4回目＞計算用シート'!F126</f>
        <v>0</v>
      </c>
      <c r="F126" s="41">
        <f>F47</f>
        <v>0</v>
      </c>
      <c r="H126" s="69" t="s">
        <v>233</v>
      </c>
    </row>
    <row r="127" spans="2:12" ht="24.95" customHeight="1">
      <c r="B127" s="86"/>
      <c r="D127" s="121" t="s">
        <v>231</v>
      </c>
      <c r="E127" s="53">
        <f>'【個人】4回目＞計算用シート'!F127</f>
        <v>0</v>
      </c>
      <c r="F127" s="41">
        <f>J132</f>
        <v>0</v>
      </c>
      <c r="G127" s="156" t="s">
        <v>242</v>
      </c>
      <c r="H127" s="159" t="s">
        <v>234</v>
      </c>
      <c r="I127" s="119" t="s">
        <v>249</v>
      </c>
      <c r="J127" s="160" t="s">
        <v>235</v>
      </c>
      <c r="K127" s="244"/>
      <c r="L127" s="245"/>
    </row>
    <row r="128" spans="2:12" ht="24.95" customHeight="1">
      <c r="B128" s="86"/>
      <c r="D128" s="121" t="s">
        <v>232</v>
      </c>
      <c r="E128" s="53">
        <f>'【個人】4回目＞計算用シート'!F128</f>
        <v>0</v>
      </c>
      <c r="F128" s="41">
        <f>F126-F127</f>
        <v>0</v>
      </c>
      <c r="H128" s="161" t="s">
        <v>237</v>
      </c>
      <c r="I128" s="175">
        <f>'【個人】4回目＞計算用シート'!J128</f>
        <v>0</v>
      </c>
      <c r="J128" s="165"/>
      <c r="K128" s="239"/>
      <c r="L128" s="240"/>
    </row>
    <row r="129" spans="2:12" ht="24.95" customHeight="1">
      <c r="B129" s="86"/>
      <c r="D129" s="121" t="s">
        <v>241</v>
      </c>
      <c r="E129" s="53">
        <f>'【個人】4回目＞計算用シート'!F129</f>
        <v>0</v>
      </c>
      <c r="F129" s="41">
        <f>F128-J129</f>
        <v>0</v>
      </c>
      <c r="H129" s="161" t="s">
        <v>238</v>
      </c>
      <c r="I129" s="175">
        <f>'【個人】4回目＞計算用シート'!J129</f>
        <v>0</v>
      </c>
      <c r="J129" s="165"/>
      <c r="K129" s="239"/>
      <c r="L129" s="240"/>
    </row>
    <row r="130" spans="2:12" ht="24.95" customHeight="1">
      <c r="B130" s="86"/>
      <c r="D130" s="121" t="s">
        <v>43</v>
      </c>
      <c r="E130" s="53">
        <f>'【個人】4回目＞計算用シート'!F130</f>
        <v>0</v>
      </c>
      <c r="F130" s="41">
        <f>F101</f>
        <v>0</v>
      </c>
      <c r="H130" s="161" t="s">
        <v>239</v>
      </c>
      <c r="I130" s="175">
        <f>'【個人】4回目＞計算用シート'!J130</f>
        <v>0</v>
      </c>
      <c r="J130" s="165"/>
      <c r="K130" s="239"/>
      <c r="L130" s="240"/>
    </row>
    <row r="131" spans="2:12" ht="24.95" customHeight="1" thickBot="1">
      <c r="B131" s="86"/>
      <c r="D131" s="121" t="s">
        <v>44</v>
      </c>
      <c r="E131" s="53">
        <f>'【個人】4回目＞計算用シート'!F131</f>
        <v>0</v>
      </c>
      <c r="F131" s="41">
        <f>F109</f>
        <v>0</v>
      </c>
      <c r="H131" s="162" t="s">
        <v>240</v>
      </c>
      <c r="I131" s="176">
        <f>'【個人】4回目＞計算用シート'!J131</f>
        <v>0</v>
      </c>
      <c r="J131" s="167"/>
      <c r="K131" s="239"/>
      <c r="L131" s="240"/>
    </row>
    <row r="132" spans="2:12" ht="24.95" customHeight="1" thickTop="1">
      <c r="B132" s="86"/>
      <c r="D132" s="121" t="s">
        <v>45</v>
      </c>
      <c r="E132" s="53">
        <f>'【個人】4回目＞計算用シート'!F132</f>
        <v>0</v>
      </c>
      <c r="F132" s="23"/>
      <c r="G132" s="69"/>
      <c r="H132" s="163" t="s">
        <v>236</v>
      </c>
      <c r="I132" s="168">
        <f>'【個人】4回目＞計算用シート'!J132</f>
        <v>0</v>
      </c>
      <c r="J132" s="169">
        <f>J128-J129-J130+J131</f>
        <v>0</v>
      </c>
      <c r="K132" s="239"/>
      <c r="L132" s="240"/>
    </row>
    <row r="133" spans="2:12" ht="24.95" customHeight="1">
      <c r="B133" s="86"/>
      <c r="D133" s="121" t="s">
        <v>46</v>
      </c>
      <c r="E133" s="53">
        <f>'【個人】4回目＞計算用シート'!F133</f>
        <v>0</v>
      </c>
      <c r="F133" s="23"/>
    </row>
    <row r="134" spans="2:12" ht="24.95" customHeight="1">
      <c r="B134" s="86"/>
      <c r="D134" s="121" t="s">
        <v>47</v>
      </c>
      <c r="E134" s="53">
        <f>'【個人】4回目＞計算用シート'!F134</f>
        <v>0</v>
      </c>
      <c r="F134" s="41">
        <f>F119</f>
        <v>0</v>
      </c>
      <c r="G134" s="134"/>
      <c r="H134" s="134"/>
    </row>
    <row r="135" spans="2:12" ht="24.95" customHeight="1">
      <c r="B135" s="86"/>
      <c r="D135" s="121" t="s">
        <v>50</v>
      </c>
      <c r="E135" s="53">
        <f>'【個人】4回目＞計算用シート'!F135</f>
        <v>0</v>
      </c>
      <c r="F135" s="41">
        <f>F117</f>
        <v>0</v>
      </c>
    </row>
    <row r="136" spans="2:12" ht="24.95" customHeight="1">
      <c r="B136" s="86"/>
      <c r="D136" s="121" t="s">
        <v>51</v>
      </c>
      <c r="E136" s="53">
        <f>'【個人】4回目＞計算用シート'!F136</f>
        <v>0</v>
      </c>
      <c r="F136" s="41">
        <f>F118</f>
        <v>0</v>
      </c>
    </row>
    <row r="137" spans="2:12" ht="24.95" customHeight="1">
      <c r="B137" s="94" t="s">
        <v>174</v>
      </c>
      <c r="D137" s="136" t="s">
        <v>63</v>
      </c>
      <c r="E137" s="53">
        <f>'【個人】4回目＞計算用シート'!F137</f>
        <v>0</v>
      </c>
      <c r="F137" s="41">
        <f>F128+F131+F134</f>
        <v>0</v>
      </c>
    </row>
    <row r="138" spans="2:12" ht="24.95" customHeight="1">
      <c r="B138" s="86"/>
      <c r="D138" s="121" t="s">
        <v>141</v>
      </c>
      <c r="E138" s="53">
        <f>'【個人】4回目＞計算用シート'!F138</f>
        <v>0</v>
      </c>
      <c r="F138" s="51"/>
    </row>
    <row r="139" spans="2:12" ht="24.95" customHeight="1">
      <c r="B139" s="94" t="s">
        <v>175</v>
      </c>
      <c r="D139" s="121" t="s">
        <v>64</v>
      </c>
      <c r="E139" s="53">
        <f>'【個人】4回目＞計算用シート'!F139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62"/>
      <c r="F148" s="263"/>
      <c r="G148" s="264"/>
      <c r="H148" s="264"/>
      <c r="I148" s="265"/>
      <c r="J148" s="265"/>
    </row>
    <row r="149" spans="2:10" ht="24.95" customHeight="1">
      <c r="B149" s="86"/>
      <c r="D149" s="148"/>
      <c r="E149" s="171"/>
      <c r="F149" s="149"/>
      <c r="G149" s="268"/>
      <c r="H149" s="269"/>
      <c r="I149" s="270"/>
      <c r="J149" s="271"/>
    </row>
    <row r="150" spans="2:10" ht="24.95" customHeight="1">
      <c r="B150" s="86"/>
      <c r="D150" s="148"/>
      <c r="E150" s="171"/>
      <c r="F150" s="149"/>
      <c r="G150" s="268"/>
      <c r="H150" s="270"/>
      <c r="I150" s="270"/>
      <c r="J150" s="271"/>
    </row>
    <row r="151" spans="2:10" ht="24.95" customHeight="1">
      <c r="B151" s="89"/>
      <c r="D151" s="147"/>
      <c r="E151" s="172"/>
      <c r="F151" s="150"/>
      <c r="G151" s="272"/>
      <c r="H151" s="270"/>
      <c r="I151" s="151"/>
      <c r="J151" s="52"/>
    </row>
    <row r="152" spans="2:10" ht="24.95" customHeight="1">
      <c r="B152" s="86"/>
      <c r="D152" s="147"/>
      <c r="E152" s="173"/>
      <c r="F152" s="174"/>
      <c r="G152" s="266"/>
      <c r="H152" s="266"/>
      <c r="I152" s="267"/>
      <c r="J152" s="267"/>
    </row>
    <row r="153" spans="2:10" ht="24.95" customHeight="1">
      <c r="B153" s="86"/>
      <c r="D153" s="147"/>
      <c r="E153" s="173"/>
      <c r="F153" s="174"/>
      <c r="G153" s="266"/>
      <c r="H153" s="266"/>
      <c r="I153" s="267"/>
      <c r="J153" s="267"/>
    </row>
    <row r="154" spans="2:10" ht="24.95" customHeight="1">
      <c r="B154" s="89"/>
      <c r="D154" s="147"/>
      <c r="E154" s="147"/>
      <c r="F154" s="147"/>
      <c r="G154" s="273"/>
      <c r="H154" s="274"/>
      <c r="I154" s="275"/>
      <c r="J154" s="274"/>
    </row>
    <row r="155" spans="2:10" ht="24.95" customHeight="1">
      <c r="B155" s="86"/>
      <c r="D155" s="139" t="s">
        <v>117</v>
      </c>
    </row>
    <row r="156" spans="2:10" ht="39.950000000000003" customHeight="1">
      <c r="B156" s="86"/>
      <c r="D156" s="130" t="s">
        <v>13</v>
      </c>
      <c r="E156" s="95" t="s">
        <v>75</v>
      </c>
      <c r="F156" s="145" t="s">
        <v>76</v>
      </c>
      <c r="G156" s="248" t="s">
        <v>184</v>
      </c>
      <c r="H156" s="249"/>
    </row>
    <row r="157" spans="2:10" ht="24.95" customHeight="1">
      <c r="B157" s="86"/>
      <c r="D157" s="217" t="s">
        <v>73</v>
      </c>
      <c r="E157" s="57" t="str">
        <f>'【個人】1回目＞計算用シート'!E157</f>
        <v>　　　　年　　　月時点</v>
      </c>
      <c r="F157" s="57" t="str">
        <f>'【個人】1回目＞計算用シート'!F157</f>
        <v>　　　　年　　　月時点</v>
      </c>
      <c r="G157" s="219" t="s">
        <v>78</v>
      </c>
      <c r="H157" s="220"/>
    </row>
    <row r="158" spans="2:10" ht="24.95" customHeight="1">
      <c r="B158" s="94" t="s">
        <v>181</v>
      </c>
      <c r="D158" s="218"/>
      <c r="E158" s="56">
        <f>'【個人】1回目＞計算用シート'!E158</f>
        <v>0</v>
      </c>
      <c r="F158" s="56">
        <f>'【個人】1回目＞計算用シート'!F158</f>
        <v>0</v>
      </c>
      <c r="G158" s="246"/>
      <c r="H158" s="247"/>
    </row>
    <row r="159" spans="2:10" ht="24.95" customHeight="1">
      <c r="B159" s="86"/>
      <c r="D159" s="217" t="s">
        <v>97</v>
      </c>
      <c r="E159" s="57" t="str">
        <f>'【個人】1回目＞計算用シート'!E159</f>
        <v>　　　　年　　　月時点</v>
      </c>
      <c r="F159" s="57" t="str">
        <f>'【個人】1回目＞計算用シート'!F159</f>
        <v>　　　　年　　　月時点</v>
      </c>
      <c r="G159" s="219" t="s">
        <v>78</v>
      </c>
      <c r="H159" s="220"/>
    </row>
    <row r="160" spans="2:10" ht="24.95" customHeight="1">
      <c r="B160" s="94" t="s">
        <v>182</v>
      </c>
      <c r="D160" s="218"/>
      <c r="E160" s="56">
        <f>'【個人】1回目＞計算用シート'!E160</f>
        <v>0</v>
      </c>
      <c r="F160" s="56">
        <f>'【個人】1回目＞計算用シート'!F160</f>
        <v>0</v>
      </c>
      <c r="G160" s="246"/>
      <c r="H160" s="247"/>
    </row>
    <row r="162" spans="4:4" ht="24.95" customHeight="1">
      <c r="D162" s="64" t="s">
        <v>82</v>
      </c>
    </row>
  </sheetData>
  <sheetProtection algorithmName="SHA-512" hashValue="ohngEXZICziG90vMc99bbdIDPXHlOhbn6LWVJM+8eipxHTy2tobZtY9MyaT7N+AU446Qh/evdUHZZt+Ns0h1xg==" saltValue="WXzc+3biv2qm40I1Pe+bHQ==" spinCount="100000" sheet="1" objects="1" scenarios="1" selectLockedCells="1"/>
  <mergeCells count="69">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46" priority="7">
      <formula>$E$10=$M$10</formula>
    </cfRule>
    <cfRule type="expression" dxfId="45" priority="2">
      <formula>$E$10=$M$9</formula>
    </cfRule>
    <cfRule type="expression" dxfId="44" priority="10">
      <formula>$E$10=$M$11</formula>
    </cfRule>
    <cfRule type="expression" dxfId="43" priority="39">
      <formula>$E$16=$M$21</formula>
    </cfRule>
  </conditionalFormatting>
  <conditionalFormatting sqref="D154:G154 I154">
    <cfRule type="expression" dxfId="42" priority="29">
      <formula>$E$10=$M$14</formula>
    </cfRule>
    <cfRule type="expression" dxfId="41" priority="30">
      <formula>$E$10=$M$13</formula>
    </cfRule>
    <cfRule type="expression" dxfId="40" priority="31">
      <formula>$E$10=$M$12</formula>
    </cfRule>
    <cfRule type="expression" dxfId="39" priority="32">
      <formula>$E$10=$M$11</formula>
    </cfRule>
    <cfRule type="expression" dxfId="38" priority="33">
      <formula>$E$9=$M$10</formula>
    </cfRule>
    <cfRule type="expression" dxfId="37" priority="34">
      <formula>$E$10=$M$9</formula>
    </cfRule>
  </conditionalFormatting>
  <conditionalFormatting sqref="D148:H148 D149:G149 I149:J149 D150:J153 D155:J160">
    <cfRule type="expression" dxfId="36" priority="37">
      <formula>$E$10=$M$12</formula>
    </cfRule>
    <cfRule type="expression" dxfId="35" priority="36">
      <formula>$E$10=$M$13</formula>
    </cfRule>
    <cfRule type="expression" dxfId="34" priority="35">
      <formula>$E$10=$M$14</formula>
    </cfRule>
    <cfRule type="expression" dxfId="33" priority="47">
      <formula>$E$10=$M$9</formula>
    </cfRule>
    <cfRule type="expression" dxfId="32" priority="46">
      <formula>$E$9=$M$10</formula>
    </cfRule>
    <cfRule type="expression" dxfId="31" priority="38">
      <formula>$E$10=$M$11</formula>
    </cfRule>
  </conditionalFormatting>
  <conditionalFormatting sqref="D146:J147 D148:H148 D149:G149 I149:J149 D150:J153 D154:G154 D155:J160">
    <cfRule type="expression" dxfId="30" priority="1">
      <formula>$E$17=$M$21</formula>
    </cfRule>
    <cfRule type="expression" dxfId="29" priority="9">
      <formula>$E$10=$M$15</formula>
    </cfRule>
  </conditionalFormatting>
  <conditionalFormatting sqref="D146:J147">
    <cfRule type="expression" dxfId="28" priority="13">
      <formula>$E$10=$M$14</formula>
    </cfRule>
    <cfRule type="expression" dxfId="27" priority="14">
      <formula>$E$10=$M$13</formula>
    </cfRule>
    <cfRule type="expression" dxfId="26" priority="18">
      <formula>$E$10=$M$9</formula>
    </cfRule>
    <cfRule type="expression" dxfId="25" priority="17">
      <formula>$E$9=$M$10</formula>
    </cfRule>
    <cfRule type="expression" dxfId="24" priority="16">
      <formula>$E$10=$M$11</formula>
    </cfRule>
    <cfRule type="expression" dxfId="23" priority="15">
      <formula>$E$10=$M$12</formula>
    </cfRule>
  </conditionalFormatting>
  <conditionalFormatting sqref="E14:E15">
    <cfRule type="containsBlanks" dxfId="22" priority="4">
      <formula>LEN(TRIM(E14))=0</formula>
    </cfRule>
  </conditionalFormatting>
  <conditionalFormatting sqref="E16:E17">
    <cfRule type="expression" dxfId="21" priority="56">
      <formula>$E$10=$M$11</formula>
    </cfRule>
    <cfRule type="expression" dxfId="20" priority="57">
      <formula>$E$10=$M$10</formula>
    </cfRule>
    <cfRule type="expression" dxfId="19" priority="58">
      <formula>$E$10=$M$9</formula>
    </cfRule>
  </conditionalFormatting>
  <conditionalFormatting sqref="E17">
    <cfRule type="expression" dxfId="18" priority="52">
      <formula>$E$10=$M$15</formula>
    </cfRule>
    <cfRule type="expression" dxfId="17" priority="53">
      <formula>$E$10=$M$14</formula>
    </cfRule>
    <cfRule type="expression" dxfId="16" priority="54">
      <formula>$E$10=$M$13</formula>
    </cfRule>
    <cfRule type="expression" dxfId="15" priority="55">
      <formula>$E$10=$M$12</formula>
    </cfRule>
  </conditionalFormatting>
  <conditionalFormatting sqref="E68:E69">
    <cfRule type="containsBlanks" dxfId="14" priority="8">
      <formula>LEN(TRIM(E68))=0</formula>
    </cfRule>
  </conditionalFormatting>
  <conditionalFormatting sqref="E130:E136">
    <cfRule type="containsBlanks" priority="5">
      <formula>LEN(TRIM(E130))=0</formula>
    </cfRule>
  </conditionalFormatting>
  <conditionalFormatting sqref="E45:F46">
    <cfRule type="containsBlanks" dxfId="13" priority="45">
      <formula>LEN(TRIM(E45))=0</formula>
    </cfRule>
  </conditionalFormatting>
  <conditionalFormatting sqref="E48:F48">
    <cfRule type="containsBlanks" dxfId="12" priority="44">
      <formula>LEN(TRIM(E48))=0</formula>
    </cfRule>
  </conditionalFormatting>
  <conditionalFormatting sqref="E50:F51 E53:F53">
    <cfRule type="containsBlanks" dxfId="11" priority="43">
      <formula>LEN(TRIM(E50))=0</formula>
    </cfRule>
  </conditionalFormatting>
  <conditionalFormatting sqref="E57:F57">
    <cfRule type="containsBlanks" dxfId="10" priority="42">
      <formula>LEN(TRIM(E57))=0</formula>
    </cfRule>
  </conditionalFormatting>
  <conditionalFormatting sqref="E98:F100 E105:F105 E19:J23 D28:J36 E71:E72 E74:E75">
    <cfRule type="containsBlanks" dxfId="9" priority="62">
      <formula>LEN(TRIM(D19))=0</formula>
    </cfRule>
  </conditionalFormatting>
  <conditionalFormatting sqref="E108:F108">
    <cfRule type="containsBlanks" dxfId="8" priority="40">
      <formula>LEN(TRIM(E108))=0</formula>
    </cfRule>
  </conditionalFormatting>
  <conditionalFormatting sqref="E113:F116 E118:F118">
    <cfRule type="containsBlanks" dxfId="7" priority="50">
      <formula>LEN(TRIM(E113))=0</formula>
    </cfRule>
  </conditionalFormatting>
  <conditionalFormatting sqref="F129">
    <cfRule type="containsBlanks" dxfId="6" priority="6">
      <formula>LEN(TRIM(F129))=0</formula>
    </cfRule>
  </conditionalFormatting>
  <conditionalFormatting sqref="F132:F133">
    <cfRule type="containsBlanks" dxfId="5" priority="41">
      <formula>LEN(TRIM(F132))=0</formula>
    </cfRule>
  </conditionalFormatting>
  <conditionalFormatting sqref="F138">
    <cfRule type="containsBlanks" dxfId="4" priority="51">
      <formula>LEN(TRIM(F138))=0</formula>
    </cfRule>
  </conditionalFormatting>
  <conditionalFormatting sqref="F152:F153">
    <cfRule type="containsBlanks" priority="49">
      <formula>LEN(TRIM(F152))=0</formula>
    </cfRule>
  </conditionalFormatting>
  <conditionalFormatting sqref="G158:H158 G160:H160">
    <cfRule type="containsBlanks" dxfId="3" priority="48">
      <formula>LEN(TRIM(G158))=0</formula>
    </cfRule>
  </conditionalFormatting>
  <conditionalFormatting sqref="I154">
    <cfRule type="expression" dxfId="2" priority="28">
      <formula>$E$10=$M$15</formula>
    </cfRule>
    <cfRule type="expression" dxfId="1" priority="27">
      <formula>$E$17=$M$21</formula>
    </cfRule>
  </conditionalFormatting>
  <conditionalFormatting sqref="J128:J131">
    <cfRule type="containsBlanks" dxfId="0" priority="3">
      <formula>LEN(TRIM(J128))=0</formula>
    </cfRule>
  </conditionalFormatting>
  <dataValidations count="1">
    <dataValidation allowBlank="1" showInputMessage="1" showErrorMessage="1" prompt="該当がない場合は0を記入してください。" sqref="F132:F133" xr:uid="{487F9E8A-300F-41B4-A0C4-8961CE66B3FB}"/>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85" zoomScaleNormal="100" zoomScaleSheetLayoutView="85"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9" t="s">
        <v>191</v>
      </c>
    </row>
    <row r="2" spans="2:8" ht="24.95" customHeight="1">
      <c r="B2" s="6"/>
      <c r="C2" s="7" t="s">
        <v>49</v>
      </c>
      <c r="D2" s="7" t="s">
        <v>55</v>
      </c>
      <c r="E2" s="7" t="s">
        <v>56</v>
      </c>
      <c r="F2" s="7" t="s">
        <v>57</v>
      </c>
      <c r="G2" s="7" t="s">
        <v>58</v>
      </c>
      <c r="H2" s="7" t="s">
        <v>59</v>
      </c>
    </row>
    <row r="3" spans="2:8" ht="24.95" customHeight="1">
      <c r="B3" s="1" t="s">
        <v>22</v>
      </c>
      <c r="C3" s="10">
        <f>'【個人】1回目＞計算用シート'!E124</f>
        <v>0</v>
      </c>
      <c r="D3" s="10">
        <f>'【個人】1回目＞計算用シート'!F124</f>
        <v>0</v>
      </c>
      <c r="E3" s="10">
        <f>'【個人】2回目＞計算用シート'!F124</f>
        <v>0</v>
      </c>
      <c r="F3" s="10">
        <f>'【個人】3回目＞計算用シート'!F124</f>
        <v>0</v>
      </c>
      <c r="G3" s="10">
        <f>'【個人】4回目＞計算用シート'!F124</f>
        <v>0</v>
      </c>
      <c r="H3" s="10">
        <f>'【個人】5回目＞計算用シート'!F124</f>
        <v>0</v>
      </c>
    </row>
    <row r="4" spans="2:8" ht="24.95" customHeight="1">
      <c r="B4" s="1" t="s">
        <v>23</v>
      </c>
      <c r="C4" s="10">
        <f>'【個人】1回目＞計算用シート'!E125</f>
        <v>0</v>
      </c>
      <c r="D4" s="10">
        <f>'【個人】1回目＞計算用シート'!F125</f>
        <v>0</v>
      </c>
      <c r="E4" s="10">
        <f>'【個人】2回目＞計算用シート'!F125</f>
        <v>0</v>
      </c>
      <c r="F4" s="10">
        <f>'【個人】3回目＞計算用シート'!F125</f>
        <v>0</v>
      </c>
      <c r="G4" s="10">
        <f>'【個人】4回目＞計算用シート'!F125</f>
        <v>0</v>
      </c>
      <c r="H4" s="10">
        <f>'【個人】5回目＞計算用シート'!F125</f>
        <v>0</v>
      </c>
    </row>
    <row r="5" spans="2:8" ht="24.95" customHeight="1">
      <c r="B5" s="1" t="s">
        <v>39</v>
      </c>
      <c r="C5" s="10">
        <f>'【個人】1回目＞計算用シート'!E126</f>
        <v>0</v>
      </c>
      <c r="D5" s="10">
        <f>'【個人】1回目＞計算用シート'!F126</f>
        <v>0</v>
      </c>
      <c r="E5" s="10">
        <f>'【個人】2回目＞計算用シート'!F126</f>
        <v>0</v>
      </c>
      <c r="F5" s="10">
        <f>'【個人】3回目＞計算用シート'!F126</f>
        <v>0</v>
      </c>
      <c r="G5" s="10">
        <f>'【個人】4回目＞計算用シート'!F126</f>
        <v>0</v>
      </c>
      <c r="H5" s="10">
        <f>'【個人】5回目＞計算用シート'!F126</f>
        <v>0</v>
      </c>
    </row>
    <row r="6" spans="2:8" ht="24.95" customHeight="1">
      <c r="B6" s="1" t="s">
        <v>40</v>
      </c>
      <c r="C6" s="10">
        <f>'【個人】1回目＞計算用シート'!E127</f>
        <v>0</v>
      </c>
      <c r="D6" s="10">
        <f>'【個人】1回目＞計算用シート'!F127</f>
        <v>0</v>
      </c>
      <c r="E6" s="10">
        <f>'【個人】2回目＞計算用シート'!F127</f>
        <v>0</v>
      </c>
      <c r="F6" s="10">
        <f>'【個人】3回目＞計算用シート'!F127</f>
        <v>0</v>
      </c>
      <c r="G6" s="10">
        <f>'【個人】4回目＞計算用シート'!F127</f>
        <v>0</v>
      </c>
      <c r="H6" s="10">
        <f>'【個人】5回目＞計算用シート'!F127</f>
        <v>0</v>
      </c>
    </row>
    <row r="7" spans="2:8" ht="24.95" customHeight="1">
      <c r="B7" s="60" t="s">
        <v>41</v>
      </c>
      <c r="C7" s="61">
        <f>'【個人】1回目＞計算用シート'!E128</f>
        <v>0</v>
      </c>
      <c r="D7" s="61">
        <f>'【個人】1回目＞計算用シート'!F128</f>
        <v>0</v>
      </c>
      <c r="E7" s="61">
        <f>'【個人】2回目＞計算用シート'!F128</f>
        <v>0</v>
      </c>
      <c r="F7" s="61">
        <f>'【個人】3回目＞計算用シート'!F128</f>
        <v>0</v>
      </c>
      <c r="G7" s="61">
        <f>'【個人】4回目＞計算用シート'!F128</f>
        <v>0</v>
      </c>
      <c r="H7" s="61">
        <f>'【個人】5回目＞計算用シート'!F128</f>
        <v>0</v>
      </c>
    </row>
    <row r="8" spans="2:8" ht="24.95" customHeight="1">
      <c r="B8" s="1" t="s">
        <v>42</v>
      </c>
      <c r="C8" s="10">
        <f>'【個人】1回目＞計算用シート'!E129</f>
        <v>0</v>
      </c>
      <c r="D8" s="10">
        <f>'【個人】1回目＞計算用シート'!F129</f>
        <v>0</v>
      </c>
      <c r="E8" s="10">
        <f>'【個人】2回目＞計算用シート'!F129</f>
        <v>0</v>
      </c>
      <c r="F8" s="10">
        <f>'【個人】3回目＞計算用シート'!F129</f>
        <v>0</v>
      </c>
      <c r="G8" s="10">
        <f>'【個人】4回目＞計算用シート'!F129</f>
        <v>0</v>
      </c>
      <c r="H8" s="10">
        <f>'【個人】5回目＞計算用シート'!F129</f>
        <v>0</v>
      </c>
    </row>
    <row r="9" spans="2:8" ht="24.95" customHeight="1">
      <c r="B9" s="1" t="s">
        <v>43</v>
      </c>
      <c r="C9" s="10">
        <f>'【個人】1回目＞計算用シート'!E130</f>
        <v>0</v>
      </c>
      <c r="D9" s="10">
        <f>'【個人】1回目＞計算用シート'!F130</f>
        <v>0</v>
      </c>
      <c r="E9" s="10">
        <f>'【個人】2回目＞計算用シート'!F130</f>
        <v>0</v>
      </c>
      <c r="F9" s="10">
        <f>'【個人】3回目＞計算用シート'!F130</f>
        <v>0</v>
      </c>
      <c r="G9" s="10">
        <f>'【個人】4回目＞計算用シート'!F130</f>
        <v>0</v>
      </c>
      <c r="H9" s="10">
        <f>'【個人】5回目＞計算用シート'!F130</f>
        <v>0</v>
      </c>
    </row>
    <row r="10" spans="2:8" ht="24.95" customHeight="1">
      <c r="B10" s="60" t="s">
        <v>44</v>
      </c>
      <c r="C10" s="61">
        <f>'【個人】1回目＞計算用シート'!E131</f>
        <v>0</v>
      </c>
      <c r="D10" s="61">
        <f>'【個人】1回目＞計算用シート'!F131</f>
        <v>0</v>
      </c>
      <c r="E10" s="61">
        <f>'【個人】2回目＞計算用シート'!F131</f>
        <v>0</v>
      </c>
      <c r="F10" s="61">
        <f>'【個人】3回目＞計算用シート'!F131</f>
        <v>0</v>
      </c>
      <c r="G10" s="61">
        <f>'【個人】4回目＞計算用シート'!F131</f>
        <v>0</v>
      </c>
      <c r="H10" s="61">
        <f>'【個人】5回目＞計算用シート'!F131</f>
        <v>0</v>
      </c>
    </row>
    <row r="11" spans="2:8" ht="24.95" customHeight="1">
      <c r="B11" s="1" t="s">
        <v>45</v>
      </c>
      <c r="C11" s="10">
        <f>'【個人】1回目＞計算用シート'!E132</f>
        <v>0</v>
      </c>
      <c r="D11" s="10">
        <f>'【個人】1回目＞計算用シート'!F132</f>
        <v>0</v>
      </c>
      <c r="E11" s="10">
        <f>'【個人】2回目＞計算用シート'!F132</f>
        <v>0</v>
      </c>
      <c r="F11" s="10">
        <f>'【個人】3回目＞計算用シート'!F132</f>
        <v>0</v>
      </c>
      <c r="G11" s="10">
        <f>'【個人】4回目＞計算用シート'!F132</f>
        <v>0</v>
      </c>
      <c r="H11" s="10">
        <f>'【個人】5回目＞計算用シート'!F132</f>
        <v>0</v>
      </c>
    </row>
    <row r="12" spans="2:8" ht="24.95" customHeight="1">
      <c r="B12" s="1" t="s">
        <v>46</v>
      </c>
      <c r="C12" s="10">
        <f>'【個人】1回目＞計算用シート'!E133</f>
        <v>0</v>
      </c>
      <c r="D12" s="10">
        <f>'【個人】1回目＞計算用シート'!F133</f>
        <v>0</v>
      </c>
      <c r="E12" s="10">
        <f>'【個人】2回目＞計算用シート'!F133</f>
        <v>0</v>
      </c>
      <c r="F12" s="10">
        <f>'【個人】3回目＞計算用シート'!F133</f>
        <v>0</v>
      </c>
      <c r="G12" s="10">
        <f>'【個人】4回目＞計算用シート'!F133</f>
        <v>0</v>
      </c>
      <c r="H12" s="10">
        <f>'【個人】5回目＞計算用シート'!F133</f>
        <v>0</v>
      </c>
    </row>
    <row r="13" spans="2:8" ht="24.95" customHeight="1">
      <c r="B13" s="1" t="s">
        <v>50</v>
      </c>
      <c r="C13" s="10">
        <f>'【個人】1回目＞計算用シート'!E134</f>
        <v>0</v>
      </c>
      <c r="D13" s="10">
        <f>'【個人】1回目＞計算用シート'!F134</f>
        <v>0</v>
      </c>
      <c r="E13" s="10">
        <f>'【個人】2回目＞計算用シート'!F134</f>
        <v>0</v>
      </c>
      <c r="F13" s="10">
        <f>'【個人】3回目＞計算用シート'!F134</f>
        <v>0</v>
      </c>
      <c r="G13" s="10">
        <f>'【個人】4回目＞計算用シート'!F134</f>
        <v>0</v>
      </c>
      <c r="H13" s="10">
        <f>'【個人】5回目＞計算用シート'!F134</f>
        <v>0</v>
      </c>
    </row>
    <row r="14" spans="2:8" ht="24.95" customHeight="1">
      <c r="B14" s="1" t="s">
        <v>51</v>
      </c>
      <c r="C14" s="10">
        <f>'【個人】1回目＞計算用シート'!E135</f>
        <v>0</v>
      </c>
      <c r="D14" s="10">
        <f>'【個人】1回目＞計算用シート'!F135</f>
        <v>0</v>
      </c>
      <c r="E14" s="10">
        <f>'【個人】2回目＞計算用シート'!F135</f>
        <v>0</v>
      </c>
      <c r="F14" s="10">
        <f>'【個人】3回目＞計算用シート'!F135</f>
        <v>0</v>
      </c>
      <c r="G14" s="10">
        <f>'【個人】4回目＞計算用シート'!F135</f>
        <v>0</v>
      </c>
      <c r="H14" s="10">
        <f>'【個人】5回目＞計算用シート'!F135</f>
        <v>0</v>
      </c>
    </row>
    <row r="15" spans="2:8" ht="24.95" customHeight="1">
      <c r="B15" s="60" t="s">
        <v>47</v>
      </c>
      <c r="C15" s="61">
        <f>'【個人】1回目＞計算用シート'!E136</f>
        <v>0</v>
      </c>
      <c r="D15" s="61">
        <f>'【個人】1回目＞計算用シート'!F136</f>
        <v>0</v>
      </c>
      <c r="E15" s="61">
        <f>'【個人】2回目＞計算用シート'!F136</f>
        <v>0</v>
      </c>
      <c r="F15" s="61">
        <f>'【個人】3回目＞計算用シート'!F136</f>
        <v>0</v>
      </c>
      <c r="G15" s="61">
        <f>'【個人】4回目＞計算用シート'!F136</f>
        <v>0</v>
      </c>
      <c r="H15" s="61">
        <f>'【個人】5回目＞計算用シート'!F136</f>
        <v>0</v>
      </c>
    </row>
    <row r="16" spans="2:8" ht="24.95" customHeight="1">
      <c r="B16" s="8" t="s">
        <v>63</v>
      </c>
      <c r="C16" s="10">
        <f>'【個人】1回目＞計算用シート'!E137</f>
        <v>0</v>
      </c>
      <c r="D16" s="10">
        <f>'【個人】1回目＞計算用シート'!F137</f>
        <v>0</v>
      </c>
      <c r="E16" s="10">
        <f>'【個人】2回目＞計算用シート'!F137</f>
        <v>0</v>
      </c>
      <c r="F16" s="10">
        <f>'【個人】3回目＞計算用シート'!F137</f>
        <v>0</v>
      </c>
      <c r="G16" s="10">
        <f>'【個人】4回目＞計算用シート'!F137</f>
        <v>0</v>
      </c>
      <c r="H16" s="10">
        <f>'【個人】5回目＞計算用シート'!F137</f>
        <v>0</v>
      </c>
    </row>
    <row r="17" spans="2:8" ht="24.95" customHeight="1">
      <c r="B17" s="1" t="s">
        <v>48</v>
      </c>
      <c r="C17" s="10">
        <f>'【個人】1回目＞計算用シート'!E138</f>
        <v>0</v>
      </c>
      <c r="D17" s="10">
        <f>'【個人】1回目＞計算用シート'!F138</f>
        <v>0</v>
      </c>
      <c r="E17" s="10">
        <f>'【個人】2回目＞計算用シート'!F138</f>
        <v>0</v>
      </c>
      <c r="F17" s="10">
        <f>'【個人】3回目＞計算用シート'!F138</f>
        <v>0</v>
      </c>
      <c r="G17" s="10">
        <f>'【個人】4回目＞計算用シート'!F138</f>
        <v>0</v>
      </c>
      <c r="H17" s="10">
        <f>'【個人】5回目＞計算用シート'!F138</f>
        <v>0</v>
      </c>
    </row>
    <row r="18" spans="2:8" ht="24.95" customHeight="1">
      <c r="B18" s="1" t="s">
        <v>64</v>
      </c>
      <c r="C18" s="10">
        <f>'【個人】1回目＞計算用シート'!E139</f>
        <v>0</v>
      </c>
      <c r="D18" s="10">
        <f>'【個人】1回目＞計算用シート'!F139</f>
        <v>0</v>
      </c>
      <c r="E18" s="10">
        <f>'【個人】2回目＞計算用シート'!F139</f>
        <v>0</v>
      </c>
      <c r="F18" s="10">
        <f>'【個人】3回目＞計算用シート'!F139</f>
        <v>0</v>
      </c>
      <c r="G18" s="10">
        <f>'【個人】4回目＞計算用シート'!F139</f>
        <v>0</v>
      </c>
      <c r="H18" s="10">
        <f>'【個人】5回目＞計算用シート'!F139</f>
        <v>0</v>
      </c>
    </row>
    <row r="19" spans="2:8" ht="11.25" customHeight="1">
      <c r="C19" s="4"/>
      <c r="D19" s="4"/>
      <c r="E19" s="4"/>
      <c r="F19" s="4"/>
      <c r="G19" s="4"/>
      <c r="H19" s="2"/>
    </row>
    <row r="20" spans="2:8" ht="24.95" customHeight="1">
      <c r="B20" s="5" t="s">
        <v>52</v>
      </c>
      <c r="C20" s="9"/>
      <c r="D20" s="54">
        <f>'【個人】1回目＞計算用シート'!F141</f>
        <v>0</v>
      </c>
      <c r="E20" s="54">
        <f>'【個人】2回目＞計算用シート'!F141</f>
        <v>0</v>
      </c>
      <c r="F20" s="54">
        <f>'【個人】3回目＞計算用シート'!F141</f>
        <v>0</v>
      </c>
      <c r="G20" s="54">
        <f>'【個人】4回目＞計算用シート'!F141</f>
        <v>0</v>
      </c>
      <c r="H20" s="54">
        <f>'【個人】5回目＞計算用シート'!F141</f>
        <v>0</v>
      </c>
    </row>
    <row r="21" spans="2:8" ht="24.95" customHeight="1">
      <c r="B21" s="5" t="s">
        <v>53</v>
      </c>
      <c r="C21" s="9"/>
      <c r="D21" s="54">
        <f>'【個人】1回目＞計算用シート'!F142</f>
        <v>0</v>
      </c>
      <c r="E21" s="54">
        <f>'【個人】2回目＞計算用シート'!F142</f>
        <v>0</v>
      </c>
      <c r="F21" s="54">
        <f>'【個人】3回目＞計算用シート'!F142</f>
        <v>0</v>
      </c>
      <c r="G21" s="54">
        <f>'【個人】4回目＞計算用シート'!F142</f>
        <v>0</v>
      </c>
      <c r="H21" s="54">
        <f>'【個人】5回目＞計算用シート'!F142</f>
        <v>0</v>
      </c>
    </row>
  </sheetData>
  <sheetProtection algorithmName="SHA-512" hashValue="uxcD5SUCZd9Fbd3yHP8Q5Ov/s9V0L4GVWSIPEvbeX2DKIeoKDITKVbahp9zyZ2SKXR1RPxPBuAAR9v84dh810g==" saltValue="9Ml/MisZKYuox0xuzM3jZ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118</v>
      </c>
      <c r="C1" s="12" t="s">
        <v>119</v>
      </c>
      <c r="D1" s="12" t="s">
        <v>120</v>
      </c>
      <c r="E1" s="12" t="s">
        <v>124</v>
      </c>
      <c r="F1" s="12" t="s">
        <v>125</v>
      </c>
    </row>
    <row r="2" spans="2:6">
      <c r="B2" s="13" t="s">
        <v>109</v>
      </c>
      <c r="C2" s="14">
        <v>44561</v>
      </c>
      <c r="D2" s="15" t="s">
        <v>121</v>
      </c>
      <c r="E2" s="15" t="s">
        <v>121</v>
      </c>
      <c r="F2" s="15" t="s">
        <v>121</v>
      </c>
    </row>
    <row r="3" spans="2:6">
      <c r="B3" s="13" t="s">
        <v>110</v>
      </c>
      <c r="C3" s="14">
        <v>44561</v>
      </c>
      <c r="D3" s="15" t="s">
        <v>121</v>
      </c>
      <c r="E3" s="15" t="s">
        <v>121</v>
      </c>
      <c r="F3" s="15" t="s">
        <v>121</v>
      </c>
    </row>
    <row r="4" spans="2:6">
      <c r="B4" s="13" t="s">
        <v>99</v>
      </c>
      <c r="C4" s="14">
        <v>44561</v>
      </c>
      <c r="D4" s="15" t="s">
        <v>121</v>
      </c>
      <c r="E4" s="15" t="s">
        <v>121</v>
      </c>
      <c r="F4" s="15" t="s">
        <v>121</v>
      </c>
    </row>
    <row r="5" spans="2:6">
      <c r="B5" s="13" t="s">
        <v>111</v>
      </c>
      <c r="C5" s="14">
        <v>44957</v>
      </c>
      <c r="D5" s="15" t="s">
        <v>130</v>
      </c>
      <c r="E5" s="15" t="s">
        <v>127</v>
      </c>
      <c r="F5" s="15" t="s">
        <v>121</v>
      </c>
    </row>
    <row r="6" spans="2:6">
      <c r="B6" s="13" t="s">
        <v>114</v>
      </c>
      <c r="C6" s="14">
        <v>45046</v>
      </c>
      <c r="D6" s="15" t="s">
        <v>130</v>
      </c>
      <c r="E6" s="15" t="s">
        <v>128</v>
      </c>
      <c r="F6" s="15" t="s">
        <v>121</v>
      </c>
    </row>
    <row r="7" spans="2:6">
      <c r="B7" s="13" t="s">
        <v>113</v>
      </c>
      <c r="C7" s="14">
        <v>45138</v>
      </c>
      <c r="D7" s="15" t="s">
        <v>130</v>
      </c>
      <c r="E7" s="15" t="s">
        <v>128</v>
      </c>
      <c r="F7" s="15" t="s">
        <v>121</v>
      </c>
    </row>
    <row r="8" spans="2:6">
      <c r="B8" s="13" t="s">
        <v>112</v>
      </c>
      <c r="C8" s="14">
        <v>45216</v>
      </c>
      <c r="D8" s="15" t="s">
        <v>130</v>
      </c>
      <c r="E8" s="15" t="s">
        <v>128</v>
      </c>
      <c r="F8" s="15" t="s">
        <v>121</v>
      </c>
    </row>
    <row r="9" spans="2:6">
      <c r="B9" s="13" t="s">
        <v>100</v>
      </c>
      <c r="C9" s="14">
        <v>44911</v>
      </c>
      <c r="D9" s="15" t="s">
        <v>130</v>
      </c>
      <c r="E9" s="15" t="s">
        <v>131</v>
      </c>
      <c r="F9" s="15" t="s">
        <v>126</v>
      </c>
    </row>
    <row r="10" spans="2:6">
      <c r="B10" s="13" t="s">
        <v>116</v>
      </c>
      <c r="C10" s="14">
        <v>45313</v>
      </c>
      <c r="D10" s="15" t="s">
        <v>129</v>
      </c>
      <c r="E10" s="15" t="s">
        <v>123</v>
      </c>
      <c r="F10" s="15" t="s">
        <v>122</v>
      </c>
    </row>
    <row r="11" spans="2:6">
      <c r="B11" s="13" t="s">
        <v>115</v>
      </c>
      <c r="C11" s="14">
        <v>45406</v>
      </c>
      <c r="D11" s="15" t="s">
        <v>129</v>
      </c>
      <c r="E11" s="15" t="s">
        <v>123</v>
      </c>
      <c r="F11" s="15" t="s">
        <v>122</v>
      </c>
    </row>
  </sheetData>
  <phoneticPr fontId="2"/>
  <pageMargins left="0.7" right="0.7" top="0.75" bottom="0.75" header="0.3" footer="0.3"/>
  <pageSetup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DTFA</dc:creator>
  <cp:lastModifiedBy>Hirayama, Sumire 4</cp:lastModifiedBy>
  <dcterms:created xsi:type="dcterms:W3CDTF">2023-01-05T10:54:05Z</dcterms:created>
  <dcterms:modified xsi:type="dcterms:W3CDTF">2026-06-01T13:04:15Z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ies>
</file>